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ExcelWorks\ExceLab-7.0\AutoTest\testfiles\Workbooks\"/>
    </mc:Choice>
  </mc:AlternateContent>
  <xr:revisionPtr revIDLastSave="0" documentId="13_ncr:1_{FAC003F5-9470-431D-88D1-411A756F042C}" xr6:coauthVersionLast="45" xr6:coauthVersionMax="45" xr10:uidLastSave="{00000000-0000-0000-0000-000000000000}"/>
  <bookViews>
    <workbookView xWindow="4680" yWindow="2100" windowWidth="28035" windowHeight="19500" xr2:uid="{00000000-000D-0000-FFFF-FFFF00000000}"/>
  </bookViews>
  <sheets>
    <sheet name="Readme" sheetId="4" r:id="rId1"/>
    <sheet name="Heat eqn" sheetId="1" r:id="rId2"/>
    <sheet name="Nonlinear System" sheetId="2" r:id="rId3"/>
    <sheet name="Burgers' eqn" sheetId="3" r:id="rId4"/>
  </sheets>
  <definedNames>
    <definedName name="alpha" localSheetId="2">'Nonlinear System'!$D$4</definedName>
    <definedName name="k" localSheetId="1">'Heat eqn'!$D$2</definedName>
    <definedName name="mu" localSheetId="3">'Burgers'' eqn'!$D$6</definedName>
    <definedName name="t" localSheetId="3">'Burgers'' eqn'!$B$6</definedName>
    <definedName name="t" localSheetId="1">'Heat eqn'!$B$2</definedName>
    <definedName name="t" localSheetId="2">'Nonlinear System'!$B$4</definedName>
    <definedName name="u" localSheetId="3">'Burgers'' eqn'!$B$8</definedName>
    <definedName name="u" localSheetId="1">'Heat eqn'!$B$4</definedName>
    <definedName name="u" localSheetId="2">'Nonlinear System'!$B$6</definedName>
    <definedName name="ux" localSheetId="3">'Burgers'' eqn'!$B$9</definedName>
    <definedName name="ux" localSheetId="1">'Heat eqn'!$B$5</definedName>
    <definedName name="ux" localSheetId="2">'Nonlinear System'!$B$8</definedName>
    <definedName name="uxx" localSheetId="3">'Burgers'' eqn'!$B$10</definedName>
    <definedName name="uxx" localSheetId="1">'Heat eqn'!$B$6</definedName>
    <definedName name="uxx" localSheetId="2">'Nonlinear System'!$B$10</definedName>
    <definedName name="v" localSheetId="2">'Nonlinear System'!$B$7</definedName>
    <definedName name="vx" localSheetId="2">'Nonlinear System'!$B$9</definedName>
    <definedName name="vxx" localSheetId="2">'Nonlinear System'!$B$11</definedName>
    <definedName name="x" localSheetId="3">'Burgers'' eqn'!$B$7</definedName>
    <definedName name="x" localSheetId="1">'Heat eqn'!$B$3</definedName>
    <definedName name="x" localSheetId="2">'Nonlinear System'!$B$5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8" i="3" l="1"/>
  <c r="B12" i="3" s="1"/>
  <c r="D14" i="2"/>
  <c r="C14" i="2"/>
  <c r="D13" i="2"/>
  <c r="I3" i="3" a="1"/>
  <c r="H14" i="2" a="1"/>
  <c r="J3" i="3" l="1"/>
  <c r="K4" i="3"/>
  <c r="L5" i="3"/>
  <c r="M6" i="3"/>
  <c r="N7" i="3"/>
  <c r="O8" i="3"/>
  <c r="I10" i="3"/>
  <c r="J11" i="3"/>
  <c r="K12" i="3"/>
  <c r="L13" i="3"/>
  <c r="M14" i="3"/>
  <c r="N15" i="3"/>
  <c r="O16" i="3"/>
  <c r="I18" i="3"/>
  <c r="J19" i="3"/>
  <c r="K20" i="3"/>
  <c r="L21" i="3"/>
  <c r="M22" i="3"/>
  <c r="N23" i="3"/>
  <c r="O24" i="3"/>
  <c r="K3" i="3"/>
  <c r="L4" i="3"/>
  <c r="M5" i="3"/>
  <c r="N6" i="3"/>
  <c r="O7" i="3"/>
  <c r="I9" i="3"/>
  <c r="J10" i="3"/>
  <c r="K11" i="3"/>
  <c r="L12" i="3"/>
  <c r="M13" i="3"/>
  <c r="N14" i="3"/>
  <c r="O15" i="3"/>
  <c r="I17" i="3"/>
  <c r="J18" i="3"/>
  <c r="K19" i="3"/>
  <c r="L20" i="3"/>
  <c r="M21" i="3"/>
  <c r="N22" i="3"/>
  <c r="O23" i="3"/>
  <c r="I25" i="3"/>
  <c r="L3" i="3"/>
  <c r="M4" i="3"/>
  <c r="N5" i="3"/>
  <c r="O6" i="3"/>
  <c r="I8" i="3"/>
  <c r="J9" i="3"/>
  <c r="K10" i="3"/>
  <c r="L11" i="3"/>
  <c r="M12" i="3"/>
  <c r="N13" i="3"/>
  <c r="O14" i="3"/>
  <c r="I16" i="3"/>
  <c r="J17" i="3"/>
  <c r="K18" i="3"/>
  <c r="L19" i="3"/>
  <c r="M20" i="3"/>
  <c r="N21" i="3"/>
  <c r="O22" i="3"/>
  <c r="I24" i="3"/>
  <c r="J25" i="3"/>
  <c r="K15" i="3"/>
  <c r="O19" i="3"/>
  <c r="K23" i="3"/>
  <c r="M3" i="3"/>
  <c r="N4" i="3"/>
  <c r="O5" i="3"/>
  <c r="I7" i="3"/>
  <c r="J8" i="3"/>
  <c r="K9" i="3"/>
  <c r="L10" i="3"/>
  <c r="M11" i="3"/>
  <c r="N12" i="3"/>
  <c r="O13" i="3"/>
  <c r="I15" i="3"/>
  <c r="J16" i="3"/>
  <c r="K17" i="3"/>
  <c r="L18" i="3"/>
  <c r="M19" i="3"/>
  <c r="N20" i="3"/>
  <c r="O21" i="3"/>
  <c r="I23" i="3"/>
  <c r="J24" i="3"/>
  <c r="K25" i="3"/>
  <c r="N19" i="3"/>
  <c r="J23" i="3"/>
  <c r="L25" i="3"/>
  <c r="O3" i="3"/>
  <c r="J6" i="3"/>
  <c r="L8" i="3"/>
  <c r="N10" i="3"/>
  <c r="J14" i="3"/>
  <c r="M17" i="3"/>
  <c r="I21" i="3"/>
  <c r="L24" i="3"/>
  <c r="I4" i="3"/>
  <c r="L7" i="3"/>
  <c r="O10" i="3"/>
  <c r="J13" i="3"/>
  <c r="M16" i="3"/>
  <c r="O18" i="3"/>
  <c r="I20" i="3"/>
  <c r="K22" i="3"/>
  <c r="N25" i="3"/>
  <c r="J4" i="3"/>
  <c r="M7" i="3"/>
  <c r="O9" i="3"/>
  <c r="K13" i="3"/>
  <c r="M15" i="3"/>
  <c r="N16" i="3"/>
  <c r="I19" i="3"/>
  <c r="K21" i="3"/>
  <c r="M23" i="3"/>
  <c r="O25" i="3"/>
  <c r="N3" i="3"/>
  <c r="O4" i="3"/>
  <c r="I6" i="3"/>
  <c r="J7" i="3"/>
  <c r="K8" i="3"/>
  <c r="L9" i="3"/>
  <c r="M10" i="3"/>
  <c r="N11" i="3"/>
  <c r="O12" i="3"/>
  <c r="I14" i="3"/>
  <c r="J15" i="3"/>
  <c r="K16" i="3"/>
  <c r="L17" i="3"/>
  <c r="M18" i="3"/>
  <c r="O20" i="3"/>
  <c r="I22" i="3"/>
  <c r="K24" i="3"/>
  <c r="I5" i="3"/>
  <c r="K7" i="3"/>
  <c r="M9" i="3"/>
  <c r="O11" i="3"/>
  <c r="I13" i="3"/>
  <c r="L16" i="3"/>
  <c r="N18" i="3"/>
  <c r="J22" i="3"/>
  <c r="M25" i="3"/>
  <c r="J5" i="3"/>
  <c r="K6" i="3"/>
  <c r="M8" i="3"/>
  <c r="N9" i="3"/>
  <c r="I12" i="3"/>
  <c r="K14" i="3"/>
  <c r="L15" i="3"/>
  <c r="N17" i="3"/>
  <c r="J21" i="3"/>
  <c r="L23" i="3"/>
  <c r="M24" i="3"/>
  <c r="I3" i="3"/>
  <c r="K5" i="3"/>
  <c r="L6" i="3"/>
  <c r="N8" i="3"/>
  <c r="I11" i="3"/>
  <c r="J12" i="3"/>
  <c r="L14" i="3"/>
  <c r="O17" i="3"/>
  <c r="J20" i="3"/>
  <c r="L22" i="3"/>
  <c r="N24" i="3"/>
  <c r="C12" i="3"/>
  <c r="D12" i="3"/>
  <c r="J14" i="2"/>
  <c r="K15" i="2"/>
  <c r="L16" i="2"/>
  <c r="M17" i="2"/>
  <c r="N18" i="2"/>
  <c r="H20" i="2"/>
  <c r="I21" i="2"/>
  <c r="J22" i="2"/>
  <c r="K23" i="2"/>
  <c r="L24" i="2"/>
  <c r="M25" i="2"/>
  <c r="N26" i="2"/>
  <c r="H28" i="2"/>
  <c r="I29" i="2"/>
  <c r="J30" i="2"/>
  <c r="K31" i="2"/>
  <c r="L32" i="2"/>
  <c r="M33" i="2"/>
  <c r="N34" i="2"/>
  <c r="H36" i="2"/>
  <c r="K14" i="2"/>
  <c r="L15" i="2"/>
  <c r="M16" i="2"/>
  <c r="N17" i="2"/>
  <c r="H19" i="2"/>
  <c r="I20" i="2"/>
  <c r="J21" i="2"/>
  <c r="K22" i="2"/>
  <c r="L23" i="2"/>
  <c r="M24" i="2"/>
  <c r="N25" i="2"/>
  <c r="H27" i="2"/>
  <c r="I28" i="2"/>
  <c r="J29" i="2"/>
  <c r="K30" i="2"/>
  <c r="L31" i="2"/>
  <c r="M32" i="2"/>
  <c r="N33" i="2"/>
  <c r="H35" i="2"/>
  <c r="I36" i="2"/>
  <c r="L14" i="2"/>
  <c r="M15" i="2"/>
  <c r="N16" i="2"/>
  <c r="H18" i="2"/>
  <c r="I19" i="2"/>
  <c r="J20" i="2"/>
  <c r="K21" i="2"/>
  <c r="L22" i="2"/>
  <c r="M23" i="2"/>
  <c r="N24" i="2"/>
  <c r="H26" i="2"/>
  <c r="I27" i="2"/>
  <c r="J28" i="2"/>
  <c r="K29" i="2"/>
  <c r="L30" i="2"/>
  <c r="M31" i="2"/>
  <c r="N32" i="2"/>
  <c r="H34" i="2"/>
  <c r="I35" i="2"/>
  <c r="J36" i="2"/>
  <c r="M14" i="2"/>
  <c r="N15" i="2"/>
  <c r="H17" i="2"/>
  <c r="I18" i="2"/>
  <c r="J19" i="2"/>
  <c r="K20" i="2"/>
  <c r="L21" i="2"/>
  <c r="M22" i="2"/>
  <c r="N23" i="2"/>
  <c r="H25" i="2"/>
  <c r="I26" i="2"/>
  <c r="J27" i="2"/>
  <c r="K28" i="2"/>
  <c r="L29" i="2"/>
  <c r="M30" i="2"/>
  <c r="N31" i="2"/>
  <c r="H33" i="2"/>
  <c r="I34" i="2"/>
  <c r="J35" i="2"/>
  <c r="K36" i="2"/>
  <c r="H15" i="2"/>
  <c r="I16" i="2"/>
  <c r="J17" i="2"/>
  <c r="K18" i="2"/>
  <c r="L19" i="2"/>
  <c r="N14" i="2"/>
  <c r="H16" i="2"/>
  <c r="I17" i="2"/>
  <c r="J18" i="2"/>
  <c r="K19" i="2"/>
  <c r="L20" i="2"/>
  <c r="M21" i="2"/>
  <c r="N22" i="2"/>
  <c r="H24" i="2"/>
  <c r="I25" i="2"/>
  <c r="J26" i="2"/>
  <c r="K27" i="2"/>
  <c r="L28" i="2"/>
  <c r="M29" i="2"/>
  <c r="N30" i="2"/>
  <c r="H32" i="2"/>
  <c r="I33" i="2"/>
  <c r="J34" i="2"/>
  <c r="K35" i="2"/>
  <c r="L36" i="2"/>
  <c r="K17" i="2"/>
  <c r="H21" i="2"/>
  <c r="J24" i="2"/>
  <c r="L27" i="2"/>
  <c r="I30" i="2"/>
  <c r="K33" i="2"/>
  <c r="M36" i="2"/>
  <c r="L18" i="2"/>
  <c r="J25" i="2"/>
  <c r="I31" i="2"/>
  <c r="M18" i="2"/>
  <c r="I22" i="2"/>
  <c r="M28" i="2"/>
  <c r="L34" i="2"/>
  <c r="M19" i="2"/>
  <c r="H23" i="2"/>
  <c r="N28" i="2"/>
  <c r="M34" i="2"/>
  <c r="J15" i="2"/>
  <c r="I23" i="2"/>
  <c r="H29" i="2"/>
  <c r="L35" i="2"/>
  <c r="M20" i="2"/>
  <c r="L26" i="2"/>
  <c r="K32" i="2"/>
  <c r="K16" i="2"/>
  <c r="I24" i="2"/>
  <c r="H30" i="2"/>
  <c r="N35" i="2"/>
  <c r="L17" i="2"/>
  <c r="N21" i="2"/>
  <c r="K24" i="2"/>
  <c r="M27" i="2"/>
  <c r="H31" i="2"/>
  <c r="L33" i="2"/>
  <c r="N36" i="2"/>
  <c r="H14" i="2"/>
  <c r="H22" i="2"/>
  <c r="N27" i="2"/>
  <c r="K34" i="2"/>
  <c r="I14" i="2"/>
  <c r="K25" i="2"/>
  <c r="J31" i="2"/>
  <c r="I15" i="2"/>
  <c r="L25" i="2"/>
  <c r="I32" i="2"/>
  <c r="N19" i="2"/>
  <c r="K26" i="2"/>
  <c r="J32" i="2"/>
  <c r="J16" i="2"/>
  <c r="J23" i="2"/>
  <c r="N29" i="2"/>
  <c r="M35" i="2"/>
  <c r="N20" i="2"/>
  <c r="M26" i="2"/>
  <c r="J33" i="2"/>
  <c r="B13" i="2"/>
  <c r="B14" i="2"/>
  <c r="C13" i="2"/>
  <c r="B14" i="1" a="1"/>
  <c r="H14" i="1" a="1"/>
  <c r="P14" i="1" a="1"/>
  <c r="Q19" i="2" l="1"/>
  <c r="T19" i="2"/>
  <c r="R19" i="2"/>
  <c r="S19" i="2"/>
  <c r="S31" i="2"/>
  <c r="Q31" i="2"/>
  <c r="T31" i="2"/>
  <c r="R31" i="2"/>
  <c r="T32" i="2"/>
  <c r="R32" i="2"/>
  <c r="S32" i="2"/>
  <c r="Q32" i="2"/>
  <c r="S21" i="2"/>
  <c r="Q21" i="2"/>
  <c r="T21" i="2"/>
  <c r="R21" i="2"/>
  <c r="Q20" i="2"/>
  <c r="T20" i="2"/>
  <c r="R20" i="2"/>
  <c r="S20" i="2"/>
  <c r="T17" i="2"/>
  <c r="R17" i="2"/>
  <c r="S17" i="2"/>
  <c r="Q17" i="2"/>
  <c r="S36" i="2"/>
  <c r="T36" i="2"/>
  <c r="Q36" i="2"/>
  <c r="R36" i="2"/>
  <c r="T33" i="2"/>
  <c r="R33" i="2"/>
  <c r="S33" i="2"/>
  <c r="Q33" i="2"/>
  <c r="Q18" i="2"/>
  <c r="T18" i="2"/>
  <c r="R18" i="2"/>
  <c r="S18" i="2"/>
  <c r="Q25" i="2"/>
  <c r="T25" i="2"/>
  <c r="R25" i="2"/>
  <c r="S25" i="2"/>
  <c r="Q35" i="2"/>
  <c r="T35" i="2"/>
  <c r="R35" i="2"/>
  <c r="S35" i="2"/>
  <c r="S22" i="2"/>
  <c r="Q22" i="2"/>
  <c r="T22" i="2"/>
  <c r="R22" i="2"/>
  <c r="T23" i="2"/>
  <c r="S23" i="2"/>
  <c r="Q23" i="2"/>
  <c r="R23" i="2"/>
  <c r="Q26" i="2"/>
  <c r="R26" i="2"/>
  <c r="S26" i="2"/>
  <c r="T26" i="2"/>
  <c r="Q28" i="2"/>
  <c r="T28" i="2"/>
  <c r="R28" i="2"/>
  <c r="S28" i="2"/>
  <c r="S30" i="2"/>
  <c r="Q30" i="2"/>
  <c r="T30" i="2"/>
  <c r="R30" i="2"/>
  <c r="Q27" i="2"/>
  <c r="T27" i="2"/>
  <c r="R27" i="2"/>
  <c r="S27" i="2"/>
  <c r="S29" i="2"/>
  <c r="Q29" i="2"/>
  <c r="T29" i="2"/>
  <c r="R29" i="2"/>
  <c r="S16" i="2"/>
  <c r="Q16" i="2"/>
  <c r="T16" i="2"/>
  <c r="R16" i="2"/>
  <c r="Q34" i="2"/>
  <c r="T34" i="2"/>
  <c r="R34" i="2"/>
  <c r="S34" i="2"/>
  <c r="T24" i="2"/>
  <c r="R24" i="2"/>
  <c r="S24" i="2"/>
  <c r="Q24" i="2"/>
  <c r="R14" i="1"/>
  <c r="P16" i="1"/>
  <c r="S17" i="1"/>
  <c r="Q19" i="1"/>
  <c r="T20" i="1"/>
  <c r="R22" i="1"/>
  <c r="P24" i="1"/>
  <c r="S25" i="1"/>
  <c r="Q27" i="1"/>
  <c r="T28" i="1"/>
  <c r="R30" i="1"/>
  <c r="P32" i="1"/>
  <c r="S33" i="1"/>
  <c r="Q35" i="1"/>
  <c r="T36" i="1"/>
  <c r="S14" i="1"/>
  <c r="Q16" i="1"/>
  <c r="T17" i="1"/>
  <c r="R19" i="1"/>
  <c r="P21" i="1"/>
  <c r="S22" i="1"/>
  <c r="Q24" i="1"/>
  <c r="T25" i="1"/>
  <c r="R27" i="1"/>
  <c r="P29" i="1"/>
  <c r="S30" i="1"/>
  <c r="Q32" i="1"/>
  <c r="T33" i="1"/>
  <c r="R35" i="1"/>
  <c r="T14" i="1"/>
  <c r="R16" i="1"/>
  <c r="P18" i="1"/>
  <c r="S19" i="1"/>
  <c r="Q21" i="1"/>
  <c r="T22" i="1"/>
  <c r="R24" i="1"/>
  <c r="P26" i="1"/>
  <c r="S27" i="1"/>
  <c r="Q29" i="1"/>
  <c r="T30" i="1"/>
  <c r="R32" i="1"/>
  <c r="P34" i="1"/>
  <c r="S35" i="1"/>
  <c r="P15" i="1"/>
  <c r="S16" i="1"/>
  <c r="Q18" i="1"/>
  <c r="T19" i="1"/>
  <c r="R21" i="1"/>
  <c r="P23" i="1"/>
  <c r="S24" i="1"/>
  <c r="Q26" i="1"/>
  <c r="T27" i="1"/>
  <c r="R29" i="1"/>
  <c r="P31" i="1"/>
  <c r="S32" i="1"/>
  <c r="Q34" i="1"/>
  <c r="T35" i="1"/>
  <c r="R15" i="1"/>
  <c r="P17" i="1"/>
  <c r="S18" i="1"/>
  <c r="Q20" i="1"/>
  <c r="T21" i="1"/>
  <c r="R23" i="1"/>
  <c r="P25" i="1"/>
  <c r="S26" i="1"/>
  <c r="Q28" i="1"/>
  <c r="T29" i="1"/>
  <c r="R31" i="1"/>
  <c r="P33" i="1"/>
  <c r="S34" i="1"/>
  <c r="Q36" i="1"/>
  <c r="P14" i="1"/>
  <c r="S15" i="1"/>
  <c r="Q17" i="1"/>
  <c r="T18" i="1"/>
  <c r="R20" i="1"/>
  <c r="P22" i="1"/>
  <c r="S23" i="1"/>
  <c r="Q15" i="1"/>
  <c r="T16" i="1"/>
  <c r="R18" i="1"/>
  <c r="P20" i="1"/>
  <c r="S21" i="1"/>
  <c r="Q23" i="1"/>
  <c r="T24" i="1"/>
  <c r="R26" i="1"/>
  <c r="P28" i="1"/>
  <c r="S29" i="1"/>
  <c r="Q31" i="1"/>
  <c r="T32" i="1"/>
  <c r="R34" i="1"/>
  <c r="P36" i="1"/>
  <c r="Q14" i="1"/>
  <c r="R25" i="1"/>
  <c r="T31" i="1"/>
  <c r="T15" i="1"/>
  <c r="Q33" i="1"/>
  <c r="R17" i="1"/>
  <c r="R33" i="1"/>
  <c r="T34" i="1"/>
  <c r="S20" i="1"/>
  <c r="S28" i="1"/>
  <c r="P35" i="1"/>
  <c r="Q22" i="1"/>
  <c r="P30" i="1"/>
  <c r="T23" i="1"/>
  <c r="Q25" i="1"/>
  <c r="T26" i="1"/>
  <c r="Q30" i="1"/>
  <c r="P27" i="1"/>
  <c r="S36" i="1"/>
  <c r="P19" i="1"/>
  <c r="R28" i="1"/>
  <c r="R36" i="1"/>
  <c r="S31" i="1"/>
  <c r="D15" i="1"/>
  <c r="D17" i="1"/>
  <c r="D19" i="1"/>
  <c r="D21" i="1"/>
  <c r="D23" i="1"/>
  <c r="D25" i="1"/>
  <c r="D27" i="1"/>
  <c r="D29" i="1"/>
  <c r="D31" i="1"/>
  <c r="D33" i="1"/>
  <c r="D35" i="1"/>
  <c r="B14" i="1"/>
  <c r="B16" i="1"/>
  <c r="B18" i="1"/>
  <c r="B20" i="1"/>
  <c r="B22" i="1"/>
  <c r="B24" i="1"/>
  <c r="B26" i="1"/>
  <c r="B28" i="1"/>
  <c r="B30" i="1"/>
  <c r="B32" i="1"/>
  <c r="B34" i="1"/>
  <c r="B36" i="1"/>
  <c r="C14" i="1"/>
  <c r="C16" i="1"/>
  <c r="C18" i="1"/>
  <c r="C20" i="1"/>
  <c r="C22" i="1"/>
  <c r="C24" i="1"/>
  <c r="C26" i="1"/>
  <c r="C28" i="1"/>
  <c r="C30" i="1"/>
  <c r="C32" i="1"/>
  <c r="C34" i="1"/>
  <c r="C36" i="1"/>
  <c r="E14" i="1"/>
  <c r="E16" i="1"/>
  <c r="E18" i="1"/>
  <c r="E20" i="1"/>
  <c r="E22" i="1"/>
  <c r="E24" i="1"/>
  <c r="E26" i="1"/>
  <c r="E28" i="1"/>
  <c r="E30" i="1"/>
  <c r="E32" i="1"/>
  <c r="E34" i="1"/>
  <c r="E36" i="1"/>
  <c r="D14" i="1"/>
  <c r="D16" i="1"/>
  <c r="D18" i="1"/>
  <c r="D20" i="1"/>
  <c r="D22" i="1"/>
  <c r="D24" i="1"/>
  <c r="D26" i="1"/>
  <c r="D28" i="1"/>
  <c r="D30" i="1"/>
  <c r="D32" i="1"/>
  <c r="D34" i="1"/>
  <c r="D36" i="1"/>
  <c r="C15" i="1"/>
  <c r="B21" i="1"/>
  <c r="E25" i="1"/>
  <c r="C31" i="1"/>
  <c r="E15" i="1"/>
  <c r="C21" i="1"/>
  <c r="B27" i="1"/>
  <c r="E31" i="1"/>
  <c r="B17" i="1"/>
  <c r="E21" i="1"/>
  <c r="C27" i="1"/>
  <c r="B33" i="1"/>
  <c r="B23" i="1"/>
  <c r="E27" i="1"/>
  <c r="C33" i="1"/>
  <c r="E17" i="1"/>
  <c r="C23" i="1"/>
  <c r="B29" i="1"/>
  <c r="E33" i="1"/>
  <c r="E23" i="1"/>
  <c r="B25" i="1"/>
  <c r="C25" i="1"/>
  <c r="B19" i="1"/>
  <c r="C29" i="1"/>
  <c r="E29" i="1"/>
  <c r="B15" i="1"/>
  <c r="E35" i="1"/>
  <c r="E19" i="1"/>
  <c r="C17" i="1"/>
  <c r="B35" i="1"/>
  <c r="C19" i="1"/>
  <c r="C35" i="1"/>
  <c r="B31" i="1"/>
  <c r="K14" i="1"/>
  <c r="L15" i="1"/>
  <c r="M16" i="1"/>
  <c r="N17" i="1"/>
  <c r="H19" i="1"/>
  <c r="I20" i="1"/>
  <c r="J21" i="1"/>
  <c r="K22" i="1"/>
  <c r="L23" i="1"/>
  <c r="M24" i="1"/>
  <c r="N25" i="1"/>
  <c r="H27" i="1"/>
  <c r="I28" i="1"/>
  <c r="J29" i="1"/>
  <c r="K30" i="1"/>
  <c r="L31" i="1"/>
  <c r="M32" i="1"/>
  <c r="N33" i="1"/>
  <c r="H35" i="1"/>
  <c r="I36" i="1"/>
  <c r="H25" i="1"/>
  <c r="K28" i="1"/>
  <c r="M30" i="1"/>
  <c r="H33" i="1"/>
  <c r="I34" i="1"/>
  <c r="K36" i="1"/>
  <c r="H15" i="1"/>
  <c r="J17" i="1"/>
  <c r="L19" i="1"/>
  <c r="M20" i="1"/>
  <c r="H23" i="1"/>
  <c r="J25" i="1"/>
  <c r="L27" i="1"/>
  <c r="N29" i="1"/>
  <c r="I32" i="1"/>
  <c r="K34" i="1"/>
  <c r="M36" i="1"/>
  <c r="I15" i="1"/>
  <c r="K17" i="1"/>
  <c r="L18" i="1"/>
  <c r="N20" i="1"/>
  <c r="I23" i="1"/>
  <c r="K25" i="1"/>
  <c r="M27" i="1"/>
  <c r="H30" i="1"/>
  <c r="I31" i="1"/>
  <c r="J32" i="1"/>
  <c r="L34" i="1"/>
  <c r="N36" i="1"/>
  <c r="I14" i="1"/>
  <c r="K16" i="1"/>
  <c r="M18" i="1"/>
  <c r="H21" i="1"/>
  <c r="J23" i="1"/>
  <c r="L25" i="1"/>
  <c r="N27" i="1"/>
  <c r="I30" i="1"/>
  <c r="K32" i="1"/>
  <c r="M34" i="1"/>
  <c r="N35" i="1"/>
  <c r="K15" i="1"/>
  <c r="M17" i="1"/>
  <c r="H20" i="1"/>
  <c r="J22" i="1"/>
  <c r="L24" i="1"/>
  <c r="M25" i="1"/>
  <c r="H28" i="1"/>
  <c r="J30" i="1"/>
  <c r="L32" i="1"/>
  <c r="N34" i="1"/>
  <c r="L14" i="1"/>
  <c r="M15" i="1"/>
  <c r="N16" i="1"/>
  <c r="H18" i="1"/>
  <c r="I19" i="1"/>
  <c r="J20" i="1"/>
  <c r="K21" i="1"/>
  <c r="L22" i="1"/>
  <c r="M23" i="1"/>
  <c r="N24" i="1"/>
  <c r="H26" i="1"/>
  <c r="I27" i="1"/>
  <c r="J28" i="1"/>
  <c r="K29" i="1"/>
  <c r="L30" i="1"/>
  <c r="M31" i="1"/>
  <c r="N32" i="1"/>
  <c r="H34" i="1"/>
  <c r="I35" i="1"/>
  <c r="J36" i="1"/>
  <c r="M14" i="1"/>
  <c r="N15" i="1"/>
  <c r="H17" i="1"/>
  <c r="I18" i="1"/>
  <c r="J19" i="1"/>
  <c r="K20" i="1"/>
  <c r="L21" i="1"/>
  <c r="M22" i="1"/>
  <c r="N23" i="1"/>
  <c r="I26" i="1"/>
  <c r="J27" i="1"/>
  <c r="L29" i="1"/>
  <c r="N31" i="1"/>
  <c r="J35" i="1"/>
  <c r="I16" i="1"/>
  <c r="K18" i="1"/>
  <c r="N21" i="1"/>
  <c r="I24" i="1"/>
  <c r="K26" i="1"/>
  <c r="M28" i="1"/>
  <c r="H31" i="1"/>
  <c r="J33" i="1"/>
  <c r="L35" i="1"/>
  <c r="H14" i="1"/>
  <c r="J16" i="1"/>
  <c r="M19" i="1"/>
  <c r="H22" i="1"/>
  <c r="J24" i="1"/>
  <c r="L26" i="1"/>
  <c r="N28" i="1"/>
  <c r="K33" i="1"/>
  <c r="M35" i="1"/>
  <c r="J15" i="1"/>
  <c r="L17" i="1"/>
  <c r="N19" i="1"/>
  <c r="I22" i="1"/>
  <c r="K24" i="1"/>
  <c r="M26" i="1"/>
  <c r="H29" i="1"/>
  <c r="J31" i="1"/>
  <c r="L33" i="1"/>
  <c r="J14" i="1"/>
  <c r="L16" i="1"/>
  <c r="N18" i="1"/>
  <c r="I21" i="1"/>
  <c r="K23" i="1"/>
  <c r="N26" i="1"/>
  <c r="I29" i="1"/>
  <c r="K31" i="1"/>
  <c r="M33" i="1"/>
  <c r="H36" i="1"/>
  <c r="N14" i="1"/>
  <c r="H16" i="1"/>
  <c r="I17" i="1"/>
  <c r="J18" i="1"/>
  <c r="K19" i="1"/>
  <c r="L20" i="1"/>
  <c r="M21" i="1"/>
  <c r="N22" i="1"/>
  <c r="H24" i="1"/>
  <c r="I25" i="1"/>
  <c r="J26" i="1"/>
  <c r="K27" i="1"/>
  <c r="L28" i="1"/>
  <c r="M29" i="1"/>
  <c r="N30" i="1"/>
  <c r="H32" i="1"/>
  <c r="I33" i="1"/>
  <c r="J34" i="1"/>
  <c r="K35" i="1"/>
  <c r="L36" i="1"/>
  <c r="B8" i="1" l="1"/>
  <c r="B4" i="1"/>
  <c r="C8" i="1" s="1"/>
  <c r="D8" i="1"/>
</calcChain>
</file>

<file path=xl/sharedStrings.xml><?xml version="1.0" encoding="utf-8"?>
<sst xmlns="http://schemas.openxmlformats.org/spreadsheetml/2006/main" count="63" uniqueCount="42">
  <si>
    <t>du/dt</t>
  </si>
  <si>
    <t>Burgeres' equation</t>
  </si>
  <si>
    <t>Variables</t>
  </si>
  <si>
    <t>t</t>
  </si>
  <si>
    <t>x</t>
  </si>
  <si>
    <t>u</t>
  </si>
  <si>
    <t>ux</t>
  </si>
  <si>
    <t>uxx</t>
  </si>
  <si>
    <t>Equations</t>
  </si>
  <si>
    <t>Parameter</t>
  </si>
  <si>
    <t>Left Bc</t>
  </si>
  <si>
    <t>Right Bc</t>
  </si>
  <si>
    <t>k</t>
  </si>
  <si>
    <t>t= 0</t>
  </si>
  <si>
    <t>t = 0.5</t>
  </si>
  <si>
    <t>t = 1</t>
  </si>
  <si>
    <t>x=0</t>
  </si>
  <si>
    <t>x=.25</t>
  </si>
  <si>
    <t>x=.75</t>
  </si>
  <si>
    <t>x=1</t>
  </si>
  <si>
    <t>vx</t>
  </si>
  <si>
    <t>Parameters</t>
  </si>
  <si>
    <t>alpha</t>
  </si>
  <si>
    <t>v</t>
  </si>
  <si>
    <t>vxx</t>
  </si>
  <si>
    <t>dudt</t>
  </si>
  <si>
    <t>Left Bcs</t>
  </si>
  <si>
    <t>Right Bcs</t>
  </si>
  <si>
    <t>dvdt</t>
  </si>
  <si>
    <t>u(x,0)</t>
  </si>
  <si>
    <t>u(x,1)</t>
  </si>
  <si>
    <t>u(x,2)</t>
  </si>
  <si>
    <t>v(x,0)</t>
  </si>
  <si>
    <t>v(x,1)</t>
  </si>
  <si>
    <t>v(x,2)</t>
  </si>
  <si>
    <t>mu</t>
  </si>
  <si>
    <t>u(x,0.4)</t>
  </si>
  <si>
    <t>u(x,3)</t>
  </si>
  <si>
    <t>u(x,0.6)</t>
  </si>
  <si>
    <t>With ux</t>
  </si>
  <si>
    <t>Transient format</t>
  </si>
  <si>
    <t>Exact Solution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</si>
</sst>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/>
            </a:pPr>
            <a:r>
              <a:rPr lang="en-US" sz="1400" b="0"/>
              <a:t>Snapshot</a:t>
            </a:r>
            <a:r>
              <a:rPr lang="en-US" sz="1400" b="0" baseline="0"/>
              <a:t> views of u at different times</a:t>
            </a:r>
          </a:p>
          <a:p>
            <a:pPr>
              <a:defRPr sz="1400" b="0"/>
            </a:pPr>
            <a:endParaRPr lang="en-US" sz="1400" b="0"/>
          </a:p>
        </c:rich>
      </c:tx>
      <c:layout>
        <c:manualLayout>
          <c:xMode val="edge"/>
          <c:yMode val="edge"/>
          <c:x val="0.15840579710144928"/>
          <c:y val="1.46521857181645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8685067899121305"/>
          <c:y val="0.15603049618797651"/>
          <c:w val="0.76410960858153598"/>
          <c:h val="0.70197879111264949"/>
        </c:manualLayout>
      </c:layout>
      <c:scatterChart>
        <c:scatterStyle val="smoothMarker"/>
        <c:varyColors val="0"/>
        <c:ser>
          <c:idx val="1"/>
          <c:order val="1"/>
          <c:tx>
            <c:strRef>
              <c:f>'Heat eqn'!$B$54</c:f>
              <c:strCache>
                <c:ptCount val="1"/>
                <c:pt idx="0">
                  <c:v>t = 0.5</c:v>
                </c:pt>
              </c:strCache>
            </c:strRef>
          </c:tx>
          <c:marker>
            <c:symbol val="none"/>
          </c:marker>
          <c:xVal>
            <c:numRef>
              <c:f>'Heat eqn'!$B$16:$B$36</c:f>
              <c:numCache>
                <c:formatCode>General</c:formatCode>
                <c:ptCount val="2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0.15000000000000002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0.39999999999999997</c:v>
                </c:pt>
                <c:pt idx="9">
                  <c:v>0.44999999999999996</c:v>
                </c:pt>
                <c:pt idx="10">
                  <c:v>0.49999999999999994</c:v>
                </c:pt>
                <c:pt idx="11">
                  <c:v>0.54999999999999993</c:v>
                </c:pt>
                <c:pt idx="12">
                  <c:v>0.6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0.80000000000000016</c:v>
                </c:pt>
                <c:pt idx="17">
                  <c:v>0.8500000000000002</c:v>
                </c:pt>
                <c:pt idx="18">
                  <c:v>0.90000000000000024</c:v>
                </c:pt>
                <c:pt idx="19">
                  <c:v>0.95000000000000029</c:v>
                </c:pt>
                <c:pt idx="20">
                  <c:v>1</c:v>
                </c:pt>
              </c:numCache>
            </c:numRef>
          </c:xVal>
          <c:yVal>
            <c:numRef>
              <c:f>'Heat eqn'!$D$16:$D$36</c:f>
              <c:numCache>
                <c:formatCode>General</c:formatCode>
                <c:ptCount val="21"/>
                <c:pt idx="0">
                  <c:v>100</c:v>
                </c:pt>
                <c:pt idx="1">
                  <c:v>97.090608397705864</c:v>
                </c:pt>
                <c:pt idx="2">
                  <c:v>94.199168283486259</c:v>
                </c:pt>
                <c:pt idx="3">
                  <c:v>91.343519578579389</c:v>
                </c:pt>
                <c:pt idx="4">
                  <c:v>88.541279624880218</c:v>
                </c:pt>
                <c:pt idx="5">
                  <c:v>85.8097339922477</c:v>
                </c:pt>
                <c:pt idx="6">
                  <c:v>83.165729165773541</c:v>
                </c:pt>
                <c:pt idx="7">
                  <c:v>80.625568363553455</c:v>
                </c:pt>
                <c:pt idx="8">
                  <c:v>78.204911027516147</c:v>
                </c:pt>
                <c:pt idx="9">
                  <c:v>75.91867607213274</c:v>
                </c:pt>
                <c:pt idx="10">
                  <c:v>73.780950941009166</c:v>
                </c:pt>
                <c:pt idx="11">
                  <c:v>71.804904600604814</c:v>
                </c:pt>
                <c:pt idx="12">
                  <c:v>70.002708283396146</c:v>
                </c:pt>
                <c:pt idx="13">
                  <c:v>68.385460401039737</c:v>
                </c:pt>
                <c:pt idx="14">
                  <c:v>66.963120218336556</c:v>
                </c:pt>
                <c:pt idx="15">
                  <c:v>65.74444650443273</c:v>
                </c:pt>
                <c:pt idx="16">
                  <c:v>64.736944734196982</c:v>
                </c:pt>
                <c:pt idx="17">
                  <c:v>63.946820856481466</c:v>
                </c:pt>
                <c:pt idx="18">
                  <c:v>63.378942623890872</c:v>
                </c:pt>
                <c:pt idx="19">
                  <c:v>63.036809719049252</c:v>
                </c:pt>
                <c:pt idx="20">
                  <c:v>62.922530485041797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6FA1-4CC2-B478-CD109EA9B869}"/>
            </c:ext>
          </c:extLst>
        </c:ser>
        <c:ser>
          <c:idx val="2"/>
          <c:order val="2"/>
          <c:tx>
            <c:strRef>
              <c:f>'Heat eqn'!$B$55</c:f>
              <c:strCache>
                <c:ptCount val="1"/>
                <c:pt idx="0">
                  <c:v>t = 1</c:v>
                </c:pt>
              </c:strCache>
            </c:strRef>
          </c:tx>
          <c:marker>
            <c:symbol val="none"/>
          </c:marker>
          <c:xVal>
            <c:numRef>
              <c:f>'Heat eqn'!$B$16:$B$36</c:f>
              <c:numCache>
                <c:formatCode>General</c:formatCode>
                <c:ptCount val="2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0.15000000000000002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0.39999999999999997</c:v>
                </c:pt>
                <c:pt idx="9">
                  <c:v>0.44999999999999996</c:v>
                </c:pt>
                <c:pt idx="10">
                  <c:v>0.49999999999999994</c:v>
                </c:pt>
                <c:pt idx="11">
                  <c:v>0.54999999999999993</c:v>
                </c:pt>
                <c:pt idx="12">
                  <c:v>0.6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0.80000000000000016</c:v>
                </c:pt>
                <c:pt idx="17">
                  <c:v>0.8500000000000002</c:v>
                </c:pt>
                <c:pt idx="18">
                  <c:v>0.90000000000000024</c:v>
                </c:pt>
                <c:pt idx="19">
                  <c:v>0.95000000000000029</c:v>
                </c:pt>
                <c:pt idx="20">
                  <c:v>1</c:v>
                </c:pt>
              </c:numCache>
            </c:numRef>
          </c:xVal>
          <c:yVal>
            <c:numRef>
              <c:f>'Heat eqn'!$E$16:$E$36</c:f>
              <c:numCache>
                <c:formatCode>General</c:formatCode>
                <c:ptCount val="21"/>
                <c:pt idx="0">
                  <c:v>100</c:v>
                </c:pt>
                <c:pt idx="1">
                  <c:v>99.15263853520284</c:v>
                </c:pt>
                <c:pt idx="2">
                  <c:v>98.310508713075023</c:v>
                </c:pt>
                <c:pt idx="3">
                  <c:v>97.478809636517028</c:v>
                </c:pt>
                <c:pt idx="4">
                  <c:v>96.662675448522336</c:v>
                </c:pt>
                <c:pt idx="5">
                  <c:v>95.8671433716991</c:v>
                </c:pt>
                <c:pt idx="6">
                  <c:v>95.097122218782744</c:v>
                </c:pt>
                <c:pt idx="7">
                  <c:v>94.357361761967212</c:v>
                </c:pt>
                <c:pt idx="8">
                  <c:v>93.652423169539674</c:v>
                </c:pt>
                <c:pt idx="9">
                  <c:v>92.986650601551659</c:v>
                </c:pt>
                <c:pt idx="10">
                  <c:v>92.364144633208397</c:v>
                </c:pt>
                <c:pt idx="11">
                  <c:v>91.788737007890774</c:v>
                </c:pt>
                <c:pt idx="12">
                  <c:v>91.263967849436341</c:v>
                </c:pt>
                <c:pt idx="13">
                  <c:v>90.793064254418567</c:v>
                </c:pt>
                <c:pt idx="14">
                  <c:v>90.378921525765605</c:v>
                </c:pt>
                <c:pt idx="15">
                  <c:v>90.02408583403033</c:v>
                </c:pt>
                <c:pt idx="16">
                  <c:v>89.730739234830139</c:v>
                </c:pt>
                <c:pt idx="17">
                  <c:v>89.500686387171257</c:v>
                </c:pt>
                <c:pt idx="18">
                  <c:v>89.335343246067865</c:v>
                </c:pt>
                <c:pt idx="19">
                  <c:v>89.23572814255138</c:v>
                </c:pt>
                <c:pt idx="20">
                  <c:v>89.202454719783205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6FA1-4CC2-B478-CD109EA9B8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0779264"/>
        <c:axId val="250779824"/>
      </c:scatterChart>
      <c:scatterChart>
        <c:scatterStyle val="smoothMarker"/>
        <c:varyColors val="0"/>
        <c:ser>
          <c:idx val="0"/>
          <c:order val="0"/>
          <c:tx>
            <c:strRef>
              <c:f>'Heat eqn'!$B$53</c:f>
              <c:strCache>
                <c:ptCount val="1"/>
                <c:pt idx="0">
                  <c:v>t= 0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5"/>
            <c:spPr>
              <a:solidFill>
                <a:schemeClr val="accent1"/>
              </a:solidFill>
              <a:ln>
                <a:noFill/>
              </a:ln>
            </c:spPr>
          </c:marker>
          <c:xVal>
            <c:numRef>
              <c:f>'Heat eqn'!$B$16:$B$36</c:f>
              <c:numCache>
                <c:formatCode>General</c:formatCode>
                <c:ptCount val="2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0.15000000000000002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0.39999999999999997</c:v>
                </c:pt>
                <c:pt idx="9">
                  <c:v>0.44999999999999996</c:v>
                </c:pt>
                <c:pt idx="10">
                  <c:v>0.49999999999999994</c:v>
                </c:pt>
                <c:pt idx="11">
                  <c:v>0.54999999999999993</c:v>
                </c:pt>
                <c:pt idx="12">
                  <c:v>0.6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0.80000000000000016</c:v>
                </c:pt>
                <c:pt idx="17">
                  <c:v>0.8500000000000002</c:v>
                </c:pt>
                <c:pt idx="18">
                  <c:v>0.90000000000000024</c:v>
                </c:pt>
                <c:pt idx="19">
                  <c:v>0.95000000000000029</c:v>
                </c:pt>
                <c:pt idx="20">
                  <c:v>1</c:v>
                </c:pt>
              </c:numCache>
            </c:numRef>
          </c:xVal>
          <c:yVal>
            <c:numRef>
              <c:f>'Heat eqn'!$C$16:$C$36</c:f>
              <c:numCache>
                <c:formatCode>General</c:formatCode>
                <c:ptCount val="21"/>
                <c:pt idx="0">
                  <c:v>100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FA1-4CC2-B478-CD109EA9B8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7395360"/>
        <c:axId val="717404544"/>
      </c:scatterChart>
      <c:valAx>
        <c:axId val="250779264"/>
        <c:scaling>
          <c:orientation val="minMax"/>
          <c:max val="1"/>
        </c:scaling>
        <c:delete val="0"/>
        <c:axPos val="b"/>
        <c:title>
          <c:tx>
            <c:rich>
              <a:bodyPr/>
              <a:lstStyle/>
              <a:p>
                <a:pPr>
                  <a:defRPr sz="1600" b="0"/>
                </a:pPr>
                <a:r>
                  <a:rPr lang="en-US" sz="1600" b="0"/>
                  <a:t>x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50779824"/>
        <c:crosses val="autoZero"/>
        <c:crossBetween val="midCat"/>
      </c:valAx>
      <c:valAx>
        <c:axId val="250779824"/>
        <c:scaling>
          <c:orientation val="minMax"/>
          <c:max val="100"/>
          <c:min val="5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600" b="0"/>
                </a:pPr>
                <a:r>
                  <a:rPr lang="en-US" sz="1600" b="0"/>
                  <a:t>u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50779264"/>
        <c:crosses val="autoZero"/>
        <c:crossBetween val="midCat"/>
      </c:valAx>
      <c:valAx>
        <c:axId val="717404544"/>
        <c:scaling>
          <c:orientation val="minMax"/>
          <c:max val="100"/>
        </c:scaling>
        <c:delete val="0"/>
        <c:axPos val="r"/>
        <c:numFmt formatCode="General" sourceLinked="1"/>
        <c:majorTickMark val="out"/>
        <c:minorTickMark val="none"/>
        <c:tickLblPos val="nextTo"/>
        <c:crossAx val="717395360"/>
        <c:crosses val="max"/>
        <c:crossBetween val="midCat"/>
      </c:valAx>
      <c:valAx>
        <c:axId val="7173953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17404544"/>
        <c:crosses val="autoZero"/>
        <c:crossBetween val="midCat"/>
      </c:valAx>
    </c:plotArea>
    <c:legend>
      <c:legendPos val="t"/>
      <c:layout>
        <c:manualLayout>
          <c:xMode val="edge"/>
          <c:yMode val="edge"/>
          <c:x val="0.18866997603560426"/>
          <c:y val="0.67240864122753885"/>
          <c:w val="0.67701278193884296"/>
          <c:h val="0.11350647701295402"/>
        </c:manualLayout>
      </c:layout>
      <c:overlay val="0"/>
      <c:txPr>
        <a:bodyPr/>
        <a:lstStyle/>
        <a:p>
          <a:pPr>
            <a:defRPr sz="16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/>
            </a:pPr>
            <a:r>
              <a:rPr lang="en-US" sz="1400" b="0"/>
              <a:t>Snapshot</a:t>
            </a:r>
            <a:r>
              <a:rPr lang="en-US" sz="1400" b="0" baseline="0"/>
              <a:t> views of ux at different times</a:t>
            </a:r>
          </a:p>
          <a:p>
            <a:pPr>
              <a:defRPr sz="1400" b="0"/>
            </a:pPr>
            <a:endParaRPr lang="en-US" sz="1400" b="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5450757543899438"/>
          <c:y val="0.1764005905511811"/>
          <c:w val="0.78874964436430894"/>
          <c:h val="0.69349507874015737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'Heat eqn'!$B$53</c:f>
              <c:strCache>
                <c:ptCount val="1"/>
                <c:pt idx="0">
                  <c:v>t= 0</c:v>
                </c:pt>
              </c:strCache>
            </c:strRef>
          </c:tx>
          <c:marker>
            <c:symbol val="none"/>
          </c:marker>
          <c:xVal>
            <c:numRef>
              <c:f>'Heat eqn'!$H$16:$H$36</c:f>
              <c:numCache>
                <c:formatCode>General</c:formatCode>
                <c:ptCount val="2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0.15000000000000002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0.39999999999999997</c:v>
                </c:pt>
                <c:pt idx="9">
                  <c:v>0.44999999999999996</c:v>
                </c:pt>
                <c:pt idx="10">
                  <c:v>0.49999999999999994</c:v>
                </c:pt>
                <c:pt idx="11">
                  <c:v>0.54999999999999993</c:v>
                </c:pt>
                <c:pt idx="12">
                  <c:v>0.6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0.80000000000000016</c:v>
                </c:pt>
                <c:pt idx="17">
                  <c:v>0.8500000000000002</c:v>
                </c:pt>
                <c:pt idx="18">
                  <c:v>0.90000000000000024</c:v>
                </c:pt>
                <c:pt idx="19">
                  <c:v>0.95000000000000029</c:v>
                </c:pt>
                <c:pt idx="20">
                  <c:v>1</c:v>
                </c:pt>
              </c:numCache>
            </c:numRef>
          </c:xVal>
          <c:yVal>
            <c:numRef>
              <c:f>'Heat eqn'!$J$16:$J$36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647-47D3-9F6F-14A556154ED1}"/>
            </c:ext>
          </c:extLst>
        </c:ser>
        <c:ser>
          <c:idx val="3"/>
          <c:order val="1"/>
          <c:tx>
            <c:strRef>
              <c:f>'Heat eqn'!$B$54</c:f>
              <c:strCache>
                <c:ptCount val="1"/>
                <c:pt idx="0">
                  <c:v>t = 0.5</c:v>
                </c:pt>
              </c:strCache>
            </c:strRef>
          </c:tx>
          <c:marker>
            <c:symbol val="none"/>
          </c:marker>
          <c:xVal>
            <c:numRef>
              <c:f>'Heat eqn'!$H$16:$H$36</c:f>
              <c:numCache>
                <c:formatCode>General</c:formatCode>
                <c:ptCount val="2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0.15000000000000002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0.39999999999999997</c:v>
                </c:pt>
                <c:pt idx="9">
                  <c:v>0.44999999999999996</c:v>
                </c:pt>
                <c:pt idx="10">
                  <c:v>0.49999999999999994</c:v>
                </c:pt>
                <c:pt idx="11">
                  <c:v>0.54999999999999993</c:v>
                </c:pt>
                <c:pt idx="12">
                  <c:v>0.6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0.80000000000000016</c:v>
                </c:pt>
                <c:pt idx="17">
                  <c:v>0.8500000000000002</c:v>
                </c:pt>
                <c:pt idx="18">
                  <c:v>0.90000000000000024</c:v>
                </c:pt>
                <c:pt idx="19">
                  <c:v>0.95000000000000029</c:v>
                </c:pt>
                <c:pt idx="20">
                  <c:v>1</c:v>
                </c:pt>
              </c:numCache>
            </c:numRef>
          </c:xVal>
          <c:yVal>
            <c:numRef>
              <c:f>'Heat eqn'!$L$16:$L$36</c:f>
              <c:numCache>
                <c:formatCode>General</c:formatCode>
                <c:ptCount val="21"/>
                <c:pt idx="0">
                  <c:v>-58.247745011813095</c:v>
                </c:pt>
                <c:pt idx="1">
                  <c:v>-58.068043439419853</c:v>
                </c:pt>
                <c:pt idx="2">
                  <c:v>-57.530058961890063</c:v>
                </c:pt>
                <c:pt idx="3">
                  <c:v>-56.637127888320833</c:v>
                </c:pt>
                <c:pt idx="4">
                  <c:v>-55.394817816919385</c:v>
                </c:pt>
                <c:pt idx="5">
                  <c:v>-53.810816877389868</c:v>
                </c:pt>
                <c:pt idx="6">
                  <c:v>-51.894999038924198</c:v>
                </c:pt>
                <c:pt idx="7">
                  <c:v>-49.659200756372172</c:v>
                </c:pt>
                <c:pt idx="8">
                  <c:v>-47.117330443933952</c:v>
                </c:pt>
                <c:pt idx="9">
                  <c:v>-44.285079461249765</c:v>
                </c:pt>
                <c:pt idx="10">
                  <c:v>-41.179999822240916</c:v>
                </c:pt>
                <c:pt idx="11">
                  <c:v>-37.821261621264966</c:v>
                </c:pt>
                <c:pt idx="12">
                  <c:v>-34.229574831765262</c:v>
                </c:pt>
                <c:pt idx="13">
                  <c:v>-30.427127187253973</c:v>
                </c:pt>
                <c:pt idx="14">
                  <c:v>-26.437267693319939</c:v>
                </c:pt>
                <c:pt idx="15">
                  <c:v>-22.284648769694741</c:v>
                </c:pt>
                <c:pt idx="16">
                  <c:v>-17.994721552236541</c:v>
                </c:pt>
                <c:pt idx="17">
                  <c:v>-13.593994622611717</c:v>
                </c:pt>
                <c:pt idx="18">
                  <c:v>-9.109458978410963</c:v>
                </c:pt>
                <c:pt idx="19">
                  <c:v>-4.5688197569934346</c:v>
                </c:pt>
                <c:pt idx="20">
                  <c:v>3.637978807091713E-12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5647-47D3-9F6F-14A556154ED1}"/>
            </c:ext>
          </c:extLst>
        </c:ser>
        <c:ser>
          <c:idx val="5"/>
          <c:order val="2"/>
          <c:tx>
            <c:strRef>
              <c:f>'Heat eqn'!$B$55</c:f>
              <c:strCache>
                <c:ptCount val="1"/>
                <c:pt idx="0">
                  <c:v>t = 1</c:v>
                </c:pt>
              </c:strCache>
            </c:strRef>
          </c:tx>
          <c:marker>
            <c:symbol val="none"/>
          </c:marker>
          <c:xVal>
            <c:numRef>
              <c:f>'Heat eqn'!$H$16:$H$36</c:f>
              <c:numCache>
                <c:formatCode>General</c:formatCode>
                <c:ptCount val="2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0.15000000000000002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0.39999999999999997</c:v>
                </c:pt>
                <c:pt idx="9">
                  <c:v>0.44999999999999996</c:v>
                </c:pt>
                <c:pt idx="10">
                  <c:v>0.49999999999999994</c:v>
                </c:pt>
                <c:pt idx="11">
                  <c:v>0.54999999999999993</c:v>
                </c:pt>
                <c:pt idx="12">
                  <c:v>0.6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0.80000000000000016</c:v>
                </c:pt>
                <c:pt idx="17">
                  <c:v>0.8500000000000002</c:v>
                </c:pt>
                <c:pt idx="18">
                  <c:v>0.90000000000000024</c:v>
                </c:pt>
                <c:pt idx="19">
                  <c:v>0.95000000000000029</c:v>
                </c:pt>
                <c:pt idx="20">
                  <c:v>1</c:v>
                </c:pt>
              </c:numCache>
            </c:numRef>
          </c:xVal>
          <c:yVal>
            <c:numRef>
              <c:f>'Heat eqn'!$N$16:$N$36</c:f>
              <c:numCache>
                <c:formatCode>General</c:formatCode>
                <c:ptCount val="21"/>
                <c:pt idx="0">
                  <c:v>-16.964689877479032</c:v>
                </c:pt>
                <c:pt idx="1">
                  <c:v>-16.912319014953482</c:v>
                </c:pt>
                <c:pt idx="2">
                  <c:v>-16.755533084051422</c:v>
                </c:pt>
                <c:pt idx="3">
                  <c:v>-16.495305375707289</c:v>
                </c:pt>
                <c:pt idx="4">
                  <c:v>-16.133261459306595</c:v>
                </c:pt>
                <c:pt idx="5">
                  <c:v>-15.67164841706176</c:v>
                </c:pt>
                <c:pt idx="6">
                  <c:v>-15.113355392396898</c:v>
                </c:pt>
                <c:pt idx="7">
                  <c:v>-14.461848956059328</c:v>
                </c:pt>
                <c:pt idx="8">
                  <c:v>-13.721204697508256</c:v>
                </c:pt>
                <c:pt idx="9">
                  <c:v>-12.896020682220382</c:v>
                </c:pt>
                <c:pt idx="10">
                  <c:v>-11.991437104190254</c:v>
                </c:pt>
                <c:pt idx="11">
                  <c:v>-11.013061422729152</c:v>
                </c:pt>
                <c:pt idx="12">
                  <c:v>-9.9669418484870675</c:v>
                </c:pt>
                <c:pt idx="13">
                  <c:v>-8.8595465392018014</c:v>
                </c:pt>
                <c:pt idx="14">
                  <c:v>-7.69767069607542</c:v>
                </c:pt>
                <c:pt idx="15">
                  <c:v>-6.4884794818690352</c:v>
                </c:pt>
                <c:pt idx="16">
                  <c:v>-5.2393648634639476</c:v>
                </c:pt>
                <c:pt idx="17">
                  <c:v>-3.9580253059798451</c:v>
                </c:pt>
                <c:pt idx="18">
                  <c:v>-2.6523028585279889</c:v>
                </c:pt>
                <c:pt idx="19">
                  <c:v>-1.3302529147706537</c:v>
                </c:pt>
                <c:pt idx="20">
                  <c:v>5.4569682106375694E-12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5647-47D3-9F6F-14A556154E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1908864"/>
        <c:axId val="171909424"/>
      </c:scatterChart>
      <c:valAx>
        <c:axId val="171908864"/>
        <c:scaling>
          <c:orientation val="minMax"/>
          <c:max val="1"/>
        </c:scaling>
        <c:delete val="0"/>
        <c:axPos val="b"/>
        <c:title>
          <c:tx>
            <c:rich>
              <a:bodyPr/>
              <a:lstStyle/>
              <a:p>
                <a:pPr>
                  <a:defRPr sz="1600" b="0"/>
                </a:pPr>
                <a:r>
                  <a:rPr lang="en-US" sz="1600" b="0"/>
                  <a:t>x</a:t>
                </a:r>
              </a:p>
            </c:rich>
          </c:tx>
          <c:layout>
            <c:manualLayout>
              <c:xMode val="edge"/>
              <c:yMode val="edge"/>
              <c:x val="0.52037317761882895"/>
              <c:y val="0.8768400925690740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71909424"/>
        <c:crosses val="autoZero"/>
        <c:crossBetween val="midCat"/>
      </c:valAx>
      <c:valAx>
        <c:axId val="171909424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600" b="0"/>
                </a:pPr>
                <a:r>
                  <a:rPr lang="en-US" sz="1600" b="0"/>
                  <a:t>ux</a:t>
                </a:r>
              </a:p>
            </c:rich>
          </c:tx>
          <c:layout>
            <c:manualLayout>
              <c:xMode val="edge"/>
              <c:yMode val="edge"/>
              <c:x val="8.4671021397305334E-3"/>
              <c:y val="0.4177778871391075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71908864"/>
        <c:crosses val="autoZero"/>
        <c:crossBetween val="midCat"/>
      </c:valAx>
    </c:plotArea>
    <c:legend>
      <c:legendPos val="t"/>
      <c:layout>
        <c:manualLayout>
          <c:xMode val="edge"/>
          <c:yMode val="edge"/>
          <c:x val="0.27024241200619159"/>
          <c:y val="0.75416666666666665"/>
          <c:w val="0.67632527910114204"/>
          <c:h val="0.11350647701295402"/>
        </c:manualLayout>
      </c:layout>
      <c:overlay val="0"/>
      <c:txPr>
        <a:bodyPr/>
        <a:lstStyle/>
        <a:p>
          <a:pPr>
            <a:defRPr sz="16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0"/>
              <a:t>Transient views of u at different locations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592804024496938"/>
          <c:y val="0.17171296296296296"/>
          <c:w val="0.82718307086614173"/>
          <c:h val="0.68539515893846614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'Heat eqn'!$C$53</c:f>
              <c:strCache>
                <c:ptCount val="1"/>
                <c:pt idx="0">
                  <c:v>x=0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'Heat eqn'!$P$16:$P$36</c:f>
              <c:numCache>
                <c:formatCode>General</c:formatCode>
                <c:ptCount val="2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0.15000000000000002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0.39999999999999997</c:v>
                </c:pt>
                <c:pt idx="9">
                  <c:v>0.44999999999999996</c:v>
                </c:pt>
                <c:pt idx="10">
                  <c:v>0.49999999999999994</c:v>
                </c:pt>
                <c:pt idx="11">
                  <c:v>0.54999999999999993</c:v>
                </c:pt>
                <c:pt idx="12">
                  <c:v>0.6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0.80000000000000016</c:v>
                </c:pt>
                <c:pt idx="17">
                  <c:v>0.8500000000000002</c:v>
                </c:pt>
                <c:pt idx="18">
                  <c:v>0.90000000000000024</c:v>
                </c:pt>
                <c:pt idx="19">
                  <c:v>0.95000000000000029</c:v>
                </c:pt>
                <c:pt idx="20">
                  <c:v>1</c:v>
                </c:pt>
              </c:numCache>
            </c:numRef>
          </c:xVal>
          <c:yVal>
            <c:numRef>
              <c:f>'Heat eqn'!$Q$16:$Q$36</c:f>
              <c:numCache>
                <c:formatCode>General</c:formatCode>
                <c:ptCount val="21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800-4245-AD56-FF10B412490A}"/>
            </c:ext>
          </c:extLst>
        </c:ser>
        <c:ser>
          <c:idx val="1"/>
          <c:order val="1"/>
          <c:tx>
            <c:strRef>
              <c:f>'Heat eqn'!$C$54</c:f>
              <c:strCache>
                <c:ptCount val="1"/>
                <c:pt idx="0">
                  <c:v>x=.25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'Heat eqn'!$P$16:$P$36</c:f>
              <c:numCache>
                <c:formatCode>General</c:formatCode>
                <c:ptCount val="2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0.15000000000000002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0.39999999999999997</c:v>
                </c:pt>
                <c:pt idx="9">
                  <c:v>0.44999999999999996</c:v>
                </c:pt>
                <c:pt idx="10">
                  <c:v>0.49999999999999994</c:v>
                </c:pt>
                <c:pt idx="11">
                  <c:v>0.54999999999999993</c:v>
                </c:pt>
                <c:pt idx="12">
                  <c:v>0.6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0.80000000000000016</c:v>
                </c:pt>
                <c:pt idx="17">
                  <c:v>0.8500000000000002</c:v>
                </c:pt>
                <c:pt idx="18">
                  <c:v>0.90000000000000024</c:v>
                </c:pt>
                <c:pt idx="19">
                  <c:v>0.95000000000000029</c:v>
                </c:pt>
                <c:pt idx="20">
                  <c:v>1</c:v>
                </c:pt>
              </c:numCache>
            </c:numRef>
          </c:xVal>
          <c:yVal>
            <c:numRef>
              <c:f>'Heat eqn'!$R$16:$R$36</c:f>
              <c:numCache>
                <c:formatCode>General</c:formatCode>
                <c:ptCount val="21"/>
                <c:pt idx="0">
                  <c:v>0</c:v>
                </c:pt>
                <c:pt idx="1">
                  <c:v>42.919498339839336</c:v>
                </c:pt>
                <c:pt idx="2">
                  <c:v>57.623700299602604</c:v>
                </c:pt>
                <c:pt idx="3">
                  <c:v>64.942729901602647</c:v>
                </c:pt>
                <c:pt idx="4">
                  <c:v>69.790613251932285</c:v>
                </c:pt>
                <c:pt idx="5">
                  <c:v>73.552572385054475</c:v>
                </c:pt>
                <c:pt idx="6">
                  <c:v>76.706684420247271</c:v>
                </c:pt>
                <c:pt idx="7">
                  <c:v>79.438290669539427</c:v>
                </c:pt>
                <c:pt idx="8">
                  <c:v>81.833358438856777</c:v>
                </c:pt>
                <c:pt idx="9">
                  <c:v>83.944794090088735</c:v>
                </c:pt>
                <c:pt idx="10">
                  <c:v>85.809733992247686</c:v>
                </c:pt>
                <c:pt idx="11">
                  <c:v>87.457226537684022</c:v>
                </c:pt>
                <c:pt idx="12">
                  <c:v>88.912205639988514</c:v>
                </c:pt>
                <c:pt idx="13">
                  <c:v>90.198201221159749</c:v>
                </c:pt>
                <c:pt idx="14">
                  <c:v>91.335340696267892</c:v>
                </c:pt>
                <c:pt idx="15">
                  <c:v>92.341358799037906</c:v>
                </c:pt>
                <c:pt idx="16">
                  <c:v>93.231240583333218</c:v>
                </c:pt>
                <c:pt idx="17">
                  <c:v>94.017412676607137</c:v>
                </c:pt>
                <c:pt idx="18">
                  <c:v>94.71177627475987</c:v>
                </c:pt>
                <c:pt idx="19">
                  <c:v>95.325023190271565</c:v>
                </c:pt>
                <c:pt idx="20">
                  <c:v>95.8671433716991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800-4245-AD56-FF10B412490A}"/>
            </c:ext>
          </c:extLst>
        </c:ser>
        <c:ser>
          <c:idx val="3"/>
          <c:order val="2"/>
          <c:tx>
            <c:strRef>
              <c:f>'Heat eqn'!$C$56</c:f>
              <c:strCache>
                <c:ptCount val="1"/>
                <c:pt idx="0">
                  <c:v>x=1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'Heat eqn'!$P$16:$P$36</c:f>
              <c:numCache>
                <c:formatCode>General</c:formatCode>
                <c:ptCount val="2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0.15000000000000002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0.39999999999999997</c:v>
                </c:pt>
                <c:pt idx="9">
                  <c:v>0.44999999999999996</c:v>
                </c:pt>
                <c:pt idx="10">
                  <c:v>0.49999999999999994</c:v>
                </c:pt>
                <c:pt idx="11">
                  <c:v>0.54999999999999993</c:v>
                </c:pt>
                <c:pt idx="12">
                  <c:v>0.6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0.80000000000000016</c:v>
                </c:pt>
                <c:pt idx="17">
                  <c:v>0.8500000000000002</c:v>
                </c:pt>
                <c:pt idx="18">
                  <c:v>0.90000000000000024</c:v>
                </c:pt>
                <c:pt idx="19">
                  <c:v>0.95000000000000029</c:v>
                </c:pt>
                <c:pt idx="20">
                  <c:v>1</c:v>
                </c:pt>
              </c:numCache>
            </c:numRef>
          </c:xVal>
          <c:yVal>
            <c:numRef>
              <c:f>'Heat eqn'!$T$16:$T$36</c:f>
              <c:numCache>
                <c:formatCode>General</c:formatCode>
                <c:ptCount val="21"/>
                <c:pt idx="0">
                  <c:v>0</c:v>
                </c:pt>
                <c:pt idx="1">
                  <c:v>0.31310089673557001</c:v>
                </c:pt>
                <c:pt idx="2">
                  <c:v>5.069308644625548</c:v>
                </c:pt>
                <c:pt idx="3">
                  <c:v>13.577660273172233</c:v>
                </c:pt>
                <c:pt idx="4">
                  <c:v>22.769391251485153</c:v>
                </c:pt>
                <c:pt idx="5">
                  <c:v>31.455872807626569</c:v>
                </c:pt>
                <c:pt idx="6">
                  <c:v>39.321014872667455</c:v>
                </c:pt>
                <c:pt idx="7">
                  <c:v>46.332727117829272</c:v>
                </c:pt>
                <c:pt idx="8">
                  <c:v>52.552489134697588</c:v>
                </c:pt>
                <c:pt idx="9">
                  <c:v>58.056467241145697</c:v>
                </c:pt>
                <c:pt idx="10">
                  <c:v>62.92253048504179</c:v>
                </c:pt>
                <c:pt idx="11">
                  <c:v>67.22546076592549</c:v>
                </c:pt>
                <c:pt idx="12">
                  <c:v>71.031407532936655</c:v>
                </c:pt>
                <c:pt idx="13">
                  <c:v>74.394531173055043</c:v>
                </c:pt>
                <c:pt idx="14">
                  <c:v>77.366482913200656</c:v>
                </c:pt>
                <c:pt idx="15">
                  <c:v>79.992041010870992</c:v>
                </c:pt>
                <c:pt idx="16">
                  <c:v>82.31286959811591</c:v>
                </c:pt>
                <c:pt idx="17">
                  <c:v>84.365160133643528</c:v>
                </c:pt>
                <c:pt idx="18">
                  <c:v>86.180013174704641</c:v>
                </c:pt>
                <c:pt idx="19">
                  <c:v>87.784453184338631</c:v>
                </c:pt>
                <c:pt idx="20">
                  <c:v>89.202454719783205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F800-4245-AD56-FF10B41249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7752984"/>
        <c:axId val="717745768"/>
      </c:scatterChart>
      <c:valAx>
        <c:axId val="717752984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/>
                  <a:t>t</a:t>
                </a:r>
              </a:p>
            </c:rich>
          </c:tx>
          <c:layout>
            <c:manualLayout>
              <c:xMode val="edge"/>
              <c:yMode val="edge"/>
              <c:x val="0.52540835520559925"/>
              <c:y val="0.875626640419947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7745768"/>
        <c:crosses val="autoZero"/>
        <c:crossBetween val="midCat"/>
      </c:valAx>
      <c:valAx>
        <c:axId val="717745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/>
                  <a:t>u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775298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0303324584426949"/>
          <c:y val="0.58178404782735493"/>
          <c:w val="0.51059995625546806"/>
          <c:h val="0.1172900262467191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u(x,t) and v(x,t) at t = 0, 1,</a:t>
            </a:r>
            <a:r>
              <a:rPr lang="en-US" b="1" baseline="0"/>
              <a:t> </a:t>
            </a:r>
            <a:r>
              <a:rPr lang="en-US" b="1"/>
              <a:t>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060959069901068E-2"/>
          <c:y val="0.19476027538442511"/>
          <c:w val="0.90172454221670628"/>
          <c:h val="0.641766912643772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'Nonlinear System'!$D$38</c:f>
              <c:strCache>
                <c:ptCount val="1"/>
                <c:pt idx="0">
                  <c:v>u(x,0)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'Nonlinear System'!$H$16:$H$36</c:f>
              <c:numCache>
                <c:formatCode>General</c:formatCode>
                <c:ptCount val="2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0.15000000000000002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0.39999999999999997</c:v>
                </c:pt>
                <c:pt idx="9">
                  <c:v>0.44999999999999996</c:v>
                </c:pt>
                <c:pt idx="10">
                  <c:v>0.49999999999999994</c:v>
                </c:pt>
                <c:pt idx="11">
                  <c:v>0.54999999999999993</c:v>
                </c:pt>
                <c:pt idx="12">
                  <c:v>0.6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0.80000000000000016</c:v>
                </c:pt>
                <c:pt idx="17">
                  <c:v>0.8500000000000002</c:v>
                </c:pt>
                <c:pt idx="18">
                  <c:v>0.90000000000000024</c:v>
                </c:pt>
                <c:pt idx="19">
                  <c:v>0.95000000000000029</c:v>
                </c:pt>
                <c:pt idx="20">
                  <c:v>1</c:v>
                </c:pt>
              </c:numCache>
            </c:numRef>
          </c:xVal>
          <c:yVal>
            <c:numRef>
              <c:f>'Nonlinear System'!$I$16:$I$36</c:f>
              <c:numCache>
                <c:formatCode>General</c:formatCode>
                <c:ptCount val="2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A85-4D2F-B606-008A7D669F83}"/>
            </c:ext>
          </c:extLst>
        </c:ser>
        <c:ser>
          <c:idx val="1"/>
          <c:order val="1"/>
          <c:tx>
            <c:strRef>
              <c:f>'Nonlinear System'!$E$38</c:f>
              <c:strCache>
                <c:ptCount val="1"/>
                <c:pt idx="0">
                  <c:v>v(x,0)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'Nonlinear System'!$H$16:$H$36</c:f>
              <c:numCache>
                <c:formatCode>General</c:formatCode>
                <c:ptCount val="2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0.15000000000000002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0.39999999999999997</c:v>
                </c:pt>
                <c:pt idx="9">
                  <c:v>0.44999999999999996</c:v>
                </c:pt>
                <c:pt idx="10">
                  <c:v>0.49999999999999994</c:v>
                </c:pt>
                <c:pt idx="11">
                  <c:v>0.54999999999999993</c:v>
                </c:pt>
                <c:pt idx="12">
                  <c:v>0.6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0.80000000000000016</c:v>
                </c:pt>
                <c:pt idx="17">
                  <c:v>0.8500000000000002</c:v>
                </c:pt>
                <c:pt idx="18">
                  <c:v>0.90000000000000024</c:v>
                </c:pt>
                <c:pt idx="19">
                  <c:v>0.95000000000000029</c:v>
                </c:pt>
                <c:pt idx="20">
                  <c:v>1</c:v>
                </c:pt>
              </c:numCache>
            </c:numRef>
          </c:xVal>
          <c:yVal>
            <c:numRef>
              <c:f>'Nonlinear System'!$J$16:$J$36</c:f>
              <c:numCache>
                <c:formatCode>General</c:formatCode>
                <c:ptCount val="2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A85-4D2F-B606-008A7D669F83}"/>
            </c:ext>
          </c:extLst>
        </c:ser>
        <c:ser>
          <c:idx val="2"/>
          <c:order val="2"/>
          <c:tx>
            <c:strRef>
              <c:f>'Nonlinear System'!$D$39</c:f>
              <c:strCache>
                <c:ptCount val="1"/>
                <c:pt idx="0">
                  <c:v>u(x,1)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'Nonlinear System'!$H$16:$H$36</c:f>
              <c:numCache>
                <c:formatCode>General</c:formatCode>
                <c:ptCount val="2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0.15000000000000002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0.39999999999999997</c:v>
                </c:pt>
                <c:pt idx="9">
                  <c:v>0.44999999999999996</c:v>
                </c:pt>
                <c:pt idx="10">
                  <c:v>0.49999999999999994</c:v>
                </c:pt>
                <c:pt idx="11">
                  <c:v>0.54999999999999993</c:v>
                </c:pt>
                <c:pt idx="12">
                  <c:v>0.6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0.80000000000000016</c:v>
                </c:pt>
                <c:pt idx="17">
                  <c:v>0.8500000000000002</c:v>
                </c:pt>
                <c:pt idx="18">
                  <c:v>0.90000000000000024</c:v>
                </c:pt>
                <c:pt idx="19">
                  <c:v>0.95000000000000029</c:v>
                </c:pt>
                <c:pt idx="20">
                  <c:v>1</c:v>
                </c:pt>
              </c:numCache>
            </c:numRef>
          </c:xVal>
          <c:yVal>
            <c:numRef>
              <c:f>'Nonlinear System'!$K$16:$K$36</c:f>
              <c:numCache>
                <c:formatCode>General</c:formatCode>
                <c:ptCount val="21"/>
                <c:pt idx="0">
                  <c:v>1</c:v>
                </c:pt>
                <c:pt idx="1">
                  <c:v>1.4093657608809231</c:v>
                </c:pt>
                <c:pt idx="2">
                  <c:v>1.6703197683322868</c:v>
                </c:pt>
                <c:pt idx="3">
                  <c:v>1.8232176765804395</c:v>
                </c:pt>
                <c:pt idx="4">
                  <c:v>1.8986579517442863</c:v>
                </c:pt>
                <c:pt idx="5">
                  <c:v>1.9196986895096084</c:v>
                </c:pt>
                <c:pt idx="6">
                  <c:v>1.9035827510050172</c:v>
                </c:pt>
                <c:pt idx="7">
                  <c:v>1.8630893847382828</c:v>
                </c:pt>
                <c:pt idx="8">
                  <c:v>1.8075861790328265</c:v>
                </c:pt>
                <c:pt idx="9">
                  <c:v>1.7438449864847319</c:v>
                </c:pt>
                <c:pt idx="10">
                  <c:v>1.6766764858597509</c:v>
                </c:pt>
                <c:pt idx="11">
                  <c:v>1.6094173681460435</c:v>
                </c:pt>
                <c:pt idx="12">
                  <c:v>1.544307755518981</c:v>
                </c:pt>
                <c:pt idx="13">
                  <c:v>1.4827782656010855</c:v>
                </c:pt>
                <c:pt idx="14">
                  <c:v>1.4256704531060755</c:v>
                </c:pt>
                <c:pt idx="15">
                  <c:v>1.3734030220808258</c:v>
                </c:pt>
                <c:pt idx="16">
                  <c:v>1.326097636953133</c:v>
                </c:pt>
                <c:pt idx="17">
                  <c:v>1.2836728013871037</c:v>
                </c:pt>
                <c:pt idx="18">
                  <c:v>1.2459135043913292</c:v>
                </c:pt>
                <c:pt idx="19">
                  <c:v>1.2125223360683441</c:v>
                </c:pt>
                <c:pt idx="20">
                  <c:v>1.1831563910904723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EA85-4D2F-B606-008A7D669F83}"/>
            </c:ext>
          </c:extLst>
        </c:ser>
        <c:ser>
          <c:idx val="3"/>
          <c:order val="3"/>
          <c:tx>
            <c:strRef>
              <c:f>'Nonlinear System'!$E$39</c:f>
              <c:strCache>
                <c:ptCount val="1"/>
                <c:pt idx="0">
                  <c:v>v(x,1)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'Nonlinear System'!$H$16:$H$36</c:f>
              <c:numCache>
                <c:formatCode>General</c:formatCode>
                <c:ptCount val="2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0.15000000000000002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0.39999999999999997</c:v>
                </c:pt>
                <c:pt idx="9">
                  <c:v>0.44999999999999996</c:v>
                </c:pt>
                <c:pt idx="10">
                  <c:v>0.49999999999999994</c:v>
                </c:pt>
                <c:pt idx="11">
                  <c:v>0.54999999999999993</c:v>
                </c:pt>
                <c:pt idx="12">
                  <c:v>0.6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0.80000000000000016</c:v>
                </c:pt>
                <c:pt idx="17">
                  <c:v>0.8500000000000002</c:v>
                </c:pt>
                <c:pt idx="18">
                  <c:v>0.90000000000000024</c:v>
                </c:pt>
                <c:pt idx="19">
                  <c:v>0.95000000000000029</c:v>
                </c:pt>
                <c:pt idx="20">
                  <c:v>1</c:v>
                </c:pt>
              </c:numCache>
            </c:numRef>
          </c:xVal>
          <c:yVal>
            <c:numRef>
              <c:f>'Nonlinear System'!$L$16:$L$36</c:f>
              <c:numCache>
                <c:formatCode>General</c:formatCode>
                <c:ptCount val="21"/>
                <c:pt idx="0">
                  <c:v>1</c:v>
                </c:pt>
                <c:pt idx="1">
                  <c:v>1.0024999963466663</c:v>
                </c:pt>
                <c:pt idx="2">
                  <c:v>1.0099999902805086</c:v>
                </c:pt>
                <c:pt idx="3">
                  <c:v>1.0224999876295116</c:v>
                </c:pt>
                <c:pt idx="4">
                  <c:v>1.0399999822517272</c:v>
                </c:pt>
                <c:pt idx="5">
                  <c:v>1.0624999802492883</c:v>
                </c:pt>
                <c:pt idx="6">
                  <c:v>1.0899999768012563</c:v>
                </c:pt>
                <c:pt idx="7">
                  <c:v>1.122499975650004</c:v>
                </c:pt>
                <c:pt idx="8">
                  <c:v>1.1599999741350615</c:v>
                </c:pt>
                <c:pt idx="9">
                  <c:v>1.2024999737750626</c:v>
                </c:pt>
                <c:pt idx="10">
                  <c:v>1.2499999736656302</c:v>
                </c:pt>
                <c:pt idx="11">
                  <c:v>1.3024999739345564</c:v>
                </c:pt>
                <c:pt idx="12">
                  <c:v>1.3599999746566958</c:v>
                </c:pt>
                <c:pt idx="13">
                  <c:v>1.4224999754121415</c:v>
                </c:pt>
                <c:pt idx="14">
                  <c:v>1.4899999765022893</c:v>
                </c:pt>
                <c:pt idx="15">
                  <c:v>1.5624999775575641</c:v>
                </c:pt>
                <c:pt idx="16">
                  <c:v>1.6399999787778596</c:v>
                </c:pt>
                <c:pt idx="17">
                  <c:v>1.7224999799723002</c:v>
                </c:pt>
                <c:pt idx="18">
                  <c:v>1.80999998121145</c:v>
                </c:pt>
                <c:pt idx="19">
                  <c:v>1.9024999824332436</c:v>
                </c:pt>
                <c:pt idx="20">
                  <c:v>1.9999999836402795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EA85-4D2F-B606-008A7D669F83}"/>
            </c:ext>
          </c:extLst>
        </c:ser>
        <c:ser>
          <c:idx val="4"/>
          <c:order val="4"/>
          <c:tx>
            <c:strRef>
              <c:f>'Nonlinear System'!$D$40</c:f>
              <c:strCache>
                <c:ptCount val="1"/>
                <c:pt idx="0">
                  <c:v>u(x,2)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'Nonlinear System'!$H$16:$H$36</c:f>
              <c:numCache>
                <c:formatCode>General</c:formatCode>
                <c:ptCount val="2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0.15000000000000002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0.39999999999999997</c:v>
                </c:pt>
                <c:pt idx="9">
                  <c:v>0.44999999999999996</c:v>
                </c:pt>
                <c:pt idx="10">
                  <c:v>0.49999999999999994</c:v>
                </c:pt>
                <c:pt idx="11">
                  <c:v>0.54999999999999993</c:v>
                </c:pt>
                <c:pt idx="12">
                  <c:v>0.6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0.80000000000000016</c:v>
                </c:pt>
                <c:pt idx="17">
                  <c:v>0.8500000000000002</c:v>
                </c:pt>
                <c:pt idx="18">
                  <c:v>0.90000000000000024</c:v>
                </c:pt>
                <c:pt idx="19">
                  <c:v>0.95000000000000029</c:v>
                </c:pt>
                <c:pt idx="20">
                  <c:v>1</c:v>
                </c:pt>
              </c:numCache>
            </c:numRef>
          </c:xVal>
          <c:yVal>
            <c:numRef>
              <c:f>'Nonlinear System'!$M$16:$M$36</c:f>
              <c:numCache>
                <c:formatCode>General</c:formatCode>
                <c:ptCount val="21"/>
                <c:pt idx="0">
                  <c:v>1</c:v>
                </c:pt>
                <c:pt idx="1">
                  <c:v>1.818731454549229</c:v>
                </c:pt>
                <c:pt idx="2">
                  <c:v>2.3406394832655941</c:v>
                </c:pt>
                <c:pt idx="3">
                  <c:v>2.6464353148294499</c:v>
                </c:pt>
                <c:pt idx="4">
                  <c:v>2.797315877624126</c:v>
                </c:pt>
                <c:pt idx="5">
                  <c:v>2.8393973626758338</c:v>
                </c:pt>
                <c:pt idx="6">
                  <c:v>2.8071654925106793</c:v>
                </c:pt>
                <c:pt idx="7">
                  <c:v>2.7261787646589632</c:v>
                </c:pt>
                <c:pt idx="8">
                  <c:v>2.6151723563027423</c:v>
                </c:pt>
                <c:pt idx="9">
                  <c:v>2.487689973092051</c:v>
                </c:pt>
                <c:pt idx="10">
                  <c:v>2.3533529729221905</c:v>
                </c:pt>
                <c:pt idx="11">
                  <c:v>2.21883473803998</c:v>
                </c:pt>
                <c:pt idx="12">
                  <c:v>2.0886155129901947</c:v>
                </c:pt>
                <c:pt idx="13">
                  <c:v>1.9655565331530243</c:v>
                </c:pt>
                <c:pt idx="14">
                  <c:v>1.8513409080464196</c:v>
                </c:pt>
                <c:pt idx="15">
                  <c:v>1.7468060458237042</c:v>
                </c:pt>
                <c:pt idx="16">
                  <c:v>1.6521952753775111</c:v>
                </c:pt>
                <c:pt idx="17">
                  <c:v>1.5673456040584253</c:v>
                </c:pt>
                <c:pt idx="18">
                  <c:v>1.4918270098958402</c:v>
                </c:pt>
                <c:pt idx="19">
                  <c:v>1.4250446731007911</c:v>
                </c:pt>
                <c:pt idx="20">
                  <c:v>1.366312783019229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EA85-4D2F-B606-008A7D669F83}"/>
            </c:ext>
          </c:extLst>
        </c:ser>
        <c:ser>
          <c:idx val="5"/>
          <c:order val="5"/>
          <c:tx>
            <c:strRef>
              <c:f>'Nonlinear System'!$E$40</c:f>
              <c:strCache>
                <c:ptCount val="1"/>
                <c:pt idx="0">
                  <c:v>v(x,2)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'Nonlinear System'!$H$16:$H$36</c:f>
              <c:numCache>
                <c:formatCode>General</c:formatCode>
                <c:ptCount val="2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0.15000000000000002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0.39999999999999997</c:v>
                </c:pt>
                <c:pt idx="9">
                  <c:v>0.44999999999999996</c:v>
                </c:pt>
                <c:pt idx="10">
                  <c:v>0.49999999999999994</c:v>
                </c:pt>
                <c:pt idx="11">
                  <c:v>0.54999999999999993</c:v>
                </c:pt>
                <c:pt idx="12">
                  <c:v>0.6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0.80000000000000016</c:v>
                </c:pt>
                <c:pt idx="17">
                  <c:v>0.8500000000000002</c:v>
                </c:pt>
                <c:pt idx="18">
                  <c:v>0.90000000000000024</c:v>
                </c:pt>
                <c:pt idx="19">
                  <c:v>0.95000000000000029</c:v>
                </c:pt>
                <c:pt idx="20">
                  <c:v>1</c:v>
                </c:pt>
              </c:numCache>
            </c:numRef>
          </c:xVal>
          <c:yVal>
            <c:numRef>
              <c:f>'Nonlinear System'!$N$16:$N$36</c:f>
              <c:numCache>
                <c:formatCode>General</c:formatCode>
                <c:ptCount val="21"/>
                <c:pt idx="0">
                  <c:v>1</c:v>
                </c:pt>
                <c:pt idx="1">
                  <c:v>1.0049999936647376</c:v>
                </c:pt>
                <c:pt idx="2">
                  <c:v>1.0199999824349932</c:v>
                </c:pt>
                <c:pt idx="3">
                  <c:v>1.0449999778362991</c:v>
                </c:pt>
                <c:pt idx="4">
                  <c:v>1.0799999675198679</c:v>
                </c:pt>
                <c:pt idx="5">
                  <c:v>1.1249999637192307</c:v>
                </c:pt>
                <c:pt idx="6">
                  <c:v>1.179999956849225</c:v>
                </c:pt>
                <c:pt idx="7">
                  <c:v>1.244999954454346</c:v>
                </c:pt>
                <c:pt idx="8">
                  <c:v>1.3199999512658107</c:v>
                </c:pt>
                <c:pt idx="9">
                  <c:v>1.4049999503623989</c:v>
                </c:pt>
                <c:pt idx="10">
                  <c:v>1.4999999499663503</c:v>
                </c:pt>
                <c:pt idx="11">
                  <c:v>1.604999950355289</c:v>
                </c:pt>
                <c:pt idx="12">
                  <c:v>1.7199999516938542</c:v>
                </c:pt>
                <c:pt idx="13">
                  <c:v>1.8449999531517727</c:v>
                </c:pt>
                <c:pt idx="14">
                  <c:v>1.979999955337445</c:v>
                </c:pt>
                <c:pt idx="15">
                  <c:v>2.1249999575145355</c:v>
                </c:pt>
                <c:pt idx="16">
                  <c:v>2.2799999600837477</c:v>
                </c:pt>
                <c:pt idx="17">
                  <c:v>2.4449999626629921</c:v>
                </c:pt>
                <c:pt idx="18">
                  <c:v>2.6199999653922843</c:v>
                </c:pt>
                <c:pt idx="19">
                  <c:v>2.8049999681459603</c:v>
                </c:pt>
                <c:pt idx="20">
                  <c:v>2.999999970927504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EA85-4D2F-B606-008A7D669F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7312096"/>
        <c:axId val="717313080"/>
      </c:scatterChart>
      <c:valAx>
        <c:axId val="717312096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/>
                  <a:t>x</a:t>
                </a:r>
              </a:p>
            </c:rich>
          </c:tx>
          <c:layout>
            <c:manualLayout>
              <c:xMode val="edge"/>
              <c:yMode val="edge"/>
              <c:x val="0.48239095379081903"/>
              <c:y val="0.9009401633784540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7313080"/>
        <c:crosses val="autoZero"/>
        <c:crossBetween val="midCat"/>
      </c:valAx>
      <c:valAx>
        <c:axId val="717313080"/>
        <c:scaling>
          <c:orientation val="minMax"/>
          <c:max val="3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731209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3733967423971943E-2"/>
          <c:y val="9.5466051036814117E-2"/>
          <c:w val="0.89999987383552438"/>
          <c:h val="7.9996427148177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u(x,t) at t = 0, 0.4, 0.6, 1, 2, and 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2060778637086681E-2"/>
          <c:y val="0.13910514541387026"/>
          <c:w val="0.89146823320188529"/>
          <c:h val="0.62060244147333943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'Burgers'' eqn'!$D$32</c:f>
              <c:strCache>
                <c:ptCount val="1"/>
                <c:pt idx="0">
                  <c:v>u(x,0)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'Burgers'' eqn'!$I$5:$I$25</c:f>
              <c:numCache>
                <c:formatCode>General</c:formatCode>
                <c:ptCount val="2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0.15000000000000002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0.39999999999999997</c:v>
                </c:pt>
                <c:pt idx="9">
                  <c:v>0.44999999999999996</c:v>
                </c:pt>
                <c:pt idx="10">
                  <c:v>0.49999999999999994</c:v>
                </c:pt>
                <c:pt idx="11">
                  <c:v>0.54999999999999993</c:v>
                </c:pt>
                <c:pt idx="12">
                  <c:v>0.6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0.80000000000000016</c:v>
                </c:pt>
                <c:pt idx="17">
                  <c:v>0.8500000000000002</c:v>
                </c:pt>
                <c:pt idx="18">
                  <c:v>0.90000000000000024</c:v>
                </c:pt>
                <c:pt idx="19">
                  <c:v>0.95000000000000029</c:v>
                </c:pt>
                <c:pt idx="20">
                  <c:v>1</c:v>
                </c:pt>
              </c:numCache>
            </c:numRef>
          </c:xVal>
          <c:yVal>
            <c:numRef>
              <c:f>'Burgers'' eqn'!$J$5:$J$25</c:f>
              <c:numCache>
                <c:formatCode>General</c:formatCode>
                <c:ptCount val="21"/>
                <c:pt idx="0">
                  <c:v>0</c:v>
                </c:pt>
                <c:pt idx="1">
                  <c:v>0.15643446504023087</c:v>
                </c:pt>
                <c:pt idx="2">
                  <c:v>0.3090169943749474</c:v>
                </c:pt>
                <c:pt idx="3">
                  <c:v>0.4539904997395468</c:v>
                </c:pt>
                <c:pt idx="4">
                  <c:v>0.58778525229247314</c:v>
                </c:pt>
                <c:pt idx="5">
                  <c:v>0.70710678118654746</c:v>
                </c:pt>
                <c:pt idx="6">
                  <c:v>0.80901699437494745</c:v>
                </c:pt>
                <c:pt idx="7">
                  <c:v>0.89100652418836779</c:v>
                </c:pt>
                <c:pt idx="8">
                  <c:v>0.95105651629515353</c:v>
                </c:pt>
                <c:pt idx="9">
                  <c:v>0.98768834059513766</c:v>
                </c:pt>
                <c:pt idx="10">
                  <c:v>1</c:v>
                </c:pt>
                <c:pt idx="11">
                  <c:v>0.98768834059513777</c:v>
                </c:pt>
                <c:pt idx="12">
                  <c:v>0.95105651629515364</c:v>
                </c:pt>
                <c:pt idx="13">
                  <c:v>0.8910065241883679</c:v>
                </c:pt>
                <c:pt idx="14">
                  <c:v>0.80901699437494745</c:v>
                </c:pt>
                <c:pt idx="15">
                  <c:v>0.70710678118654724</c:v>
                </c:pt>
                <c:pt idx="16">
                  <c:v>0.5877852522924728</c:v>
                </c:pt>
                <c:pt idx="17">
                  <c:v>0.45399049973954647</c:v>
                </c:pt>
                <c:pt idx="18">
                  <c:v>0.30901699437494667</c:v>
                </c:pt>
                <c:pt idx="19">
                  <c:v>0.15643446504023012</c:v>
                </c:pt>
                <c:pt idx="20">
                  <c:v>1.22514845490862E-16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B8D-4142-BCE6-7F7C7F031A7D}"/>
            </c:ext>
          </c:extLst>
        </c:ser>
        <c:ser>
          <c:idx val="1"/>
          <c:order val="1"/>
          <c:tx>
            <c:strRef>
              <c:f>'Burgers'' eqn'!$D$33</c:f>
              <c:strCache>
                <c:ptCount val="1"/>
                <c:pt idx="0">
                  <c:v>u(x,0.4)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'Burgers'' eqn'!$I$5:$I$25</c:f>
              <c:numCache>
                <c:formatCode>General</c:formatCode>
                <c:ptCount val="2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0.15000000000000002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0.39999999999999997</c:v>
                </c:pt>
                <c:pt idx="9">
                  <c:v>0.44999999999999996</c:v>
                </c:pt>
                <c:pt idx="10">
                  <c:v>0.49999999999999994</c:v>
                </c:pt>
                <c:pt idx="11">
                  <c:v>0.54999999999999993</c:v>
                </c:pt>
                <c:pt idx="12">
                  <c:v>0.6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0.80000000000000016</c:v>
                </c:pt>
                <c:pt idx="17">
                  <c:v>0.8500000000000002</c:v>
                </c:pt>
                <c:pt idx="18">
                  <c:v>0.90000000000000024</c:v>
                </c:pt>
                <c:pt idx="19">
                  <c:v>0.95000000000000029</c:v>
                </c:pt>
                <c:pt idx="20">
                  <c:v>1</c:v>
                </c:pt>
              </c:numCache>
            </c:numRef>
          </c:xVal>
          <c:yVal>
            <c:numRef>
              <c:f>'Burgers'' eqn'!$K$5:$K$25</c:f>
              <c:numCache>
                <c:formatCode>General</c:formatCode>
                <c:ptCount val="21"/>
                <c:pt idx="0">
                  <c:v>-1.2732537211909153E-19</c:v>
                </c:pt>
                <c:pt idx="1">
                  <c:v>6.2967367672697019E-2</c:v>
                </c:pt>
                <c:pt idx="2">
                  <c:v>0.12565239290029656</c:v>
                </c:pt>
                <c:pt idx="3">
                  <c:v>0.18775998750532824</c:v>
                </c:pt>
                <c:pt idx="4">
                  <c:v>0.24896798751888316</c:v>
                </c:pt>
                <c:pt idx="5">
                  <c:v>0.30890944856442315</c:v>
                </c:pt>
                <c:pt idx="6">
                  <c:v>0.3671489791930167</c:v>
                </c:pt>
                <c:pt idx="7">
                  <c:v>0.42314957458062596</c:v>
                </c:pt>
                <c:pt idx="8">
                  <c:v>0.4762246344651177</c:v>
                </c:pt>
                <c:pt idx="9">
                  <c:v>0.52546720957576942</c:v>
                </c:pt>
                <c:pt idx="10">
                  <c:v>0.56964619824279739</c:v>
                </c:pt>
                <c:pt idx="11">
                  <c:v>0.60705513870065997</c:v>
                </c:pt>
                <c:pt idx="12">
                  <c:v>0.63530338314554313</c:v>
                </c:pt>
                <c:pt idx="13">
                  <c:v>0.65104931382463449</c:v>
                </c:pt>
                <c:pt idx="14">
                  <c:v>0.64972714250174113</c:v>
                </c:pt>
                <c:pt idx="15">
                  <c:v>0.62542042369628159</c:v>
                </c:pt>
                <c:pt idx="16">
                  <c:v>0.57123665538880131</c:v>
                </c:pt>
                <c:pt idx="17">
                  <c:v>0.48074178042205329</c:v>
                </c:pt>
                <c:pt idx="18">
                  <c:v>0.35091131834992512</c:v>
                </c:pt>
                <c:pt idx="19">
                  <c:v>0.18602241250037754</c:v>
                </c:pt>
                <c:pt idx="20">
                  <c:v>1.22514845490862E-16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B8D-4142-BCE6-7F7C7F031A7D}"/>
            </c:ext>
          </c:extLst>
        </c:ser>
        <c:ser>
          <c:idx val="2"/>
          <c:order val="2"/>
          <c:tx>
            <c:strRef>
              <c:f>'Burgers'' eqn'!$D$34</c:f>
              <c:strCache>
                <c:ptCount val="1"/>
                <c:pt idx="0">
                  <c:v>u(x,0.6)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'Burgers'' eqn'!$I$5:$I$25</c:f>
              <c:numCache>
                <c:formatCode>General</c:formatCode>
                <c:ptCount val="2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0.15000000000000002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0.39999999999999997</c:v>
                </c:pt>
                <c:pt idx="9">
                  <c:v>0.44999999999999996</c:v>
                </c:pt>
                <c:pt idx="10">
                  <c:v>0.49999999999999994</c:v>
                </c:pt>
                <c:pt idx="11">
                  <c:v>0.54999999999999993</c:v>
                </c:pt>
                <c:pt idx="12">
                  <c:v>0.6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0.80000000000000016</c:v>
                </c:pt>
                <c:pt idx="17">
                  <c:v>0.8500000000000002</c:v>
                </c:pt>
                <c:pt idx="18">
                  <c:v>0.90000000000000024</c:v>
                </c:pt>
                <c:pt idx="19">
                  <c:v>0.95000000000000029</c:v>
                </c:pt>
                <c:pt idx="20">
                  <c:v>1</c:v>
                </c:pt>
              </c:numCache>
            </c:numRef>
          </c:xVal>
          <c:yVal>
            <c:numRef>
              <c:f>'Burgers'' eqn'!$L$5:$L$25</c:f>
              <c:numCache>
                <c:formatCode>General</c:formatCode>
                <c:ptCount val="21"/>
                <c:pt idx="0">
                  <c:v>7.4215984031004625E-20</c:v>
                </c:pt>
                <c:pt idx="1">
                  <c:v>4.8911186542937371E-2</c:v>
                </c:pt>
                <c:pt idx="2">
                  <c:v>9.7644219675346894E-2</c:v>
                </c:pt>
                <c:pt idx="3">
                  <c:v>0.14600943742350087</c:v>
                </c:pt>
                <c:pt idx="4">
                  <c:v>0.19379249952943098</c:v>
                </c:pt>
                <c:pt idx="5">
                  <c:v>0.24073770455459786</c:v>
                </c:pt>
                <c:pt idx="6">
                  <c:v>0.28652523109953676</c:v>
                </c:pt>
                <c:pt idx="7">
                  <c:v>0.33073897653815199</c:v>
                </c:pt>
                <c:pt idx="8">
                  <c:v>0.37282035732587859</c:v>
                </c:pt>
                <c:pt idx="9">
                  <c:v>0.41200179464884445</c:v>
                </c:pt>
                <c:pt idx="10">
                  <c:v>0.44721315426913744</c:v>
                </c:pt>
                <c:pt idx="11">
                  <c:v>0.47695378081627782</c:v>
                </c:pt>
                <c:pt idx="12">
                  <c:v>0.49913149569179271</c:v>
                </c:pt>
                <c:pt idx="13">
                  <c:v>0.51088504306657645</c:v>
                </c:pt>
                <c:pt idx="14">
                  <c:v>0.50845457654277681</c:v>
                </c:pt>
                <c:pt idx="15">
                  <c:v>0.48723859397132196</c:v>
                </c:pt>
                <c:pt idx="16">
                  <c:v>0.44228699484845962</c:v>
                </c:pt>
                <c:pt idx="17">
                  <c:v>0.36952764732277643</c:v>
                </c:pt>
                <c:pt idx="18">
                  <c:v>0.2678184014326549</c:v>
                </c:pt>
                <c:pt idx="19">
                  <c:v>0.14122214523591115</c:v>
                </c:pt>
                <c:pt idx="20">
                  <c:v>1.22514845490862E-16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FB8D-4142-BCE6-7F7C7F031A7D}"/>
            </c:ext>
          </c:extLst>
        </c:ser>
        <c:ser>
          <c:idx val="3"/>
          <c:order val="3"/>
          <c:tx>
            <c:strRef>
              <c:f>'Burgers'' eqn'!$D$35</c:f>
              <c:strCache>
                <c:ptCount val="1"/>
                <c:pt idx="0">
                  <c:v>u(x,1)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'Burgers'' eqn'!$I$5:$I$25</c:f>
              <c:numCache>
                <c:formatCode>General</c:formatCode>
                <c:ptCount val="2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0.15000000000000002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0.39999999999999997</c:v>
                </c:pt>
                <c:pt idx="9">
                  <c:v>0.44999999999999996</c:v>
                </c:pt>
                <c:pt idx="10">
                  <c:v>0.49999999999999994</c:v>
                </c:pt>
                <c:pt idx="11">
                  <c:v>0.54999999999999993</c:v>
                </c:pt>
                <c:pt idx="12">
                  <c:v>0.6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0.80000000000000016</c:v>
                </c:pt>
                <c:pt idx="17">
                  <c:v>0.8500000000000002</c:v>
                </c:pt>
                <c:pt idx="18">
                  <c:v>0.90000000000000024</c:v>
                </c:pt>
                <c:pt idx="19">
                  <c:v>0.95000000000000029</c:v>
                </c:pt>
                <c:pt idx="20">
                  <c:v>1</c:v>
                </c:pt>
              </c:numCache>
            </c:numRef>
          </c:xVal>
          <c:yVal>
            <c:numRef>
              <c:f>'Burgers'' eqn'!$M$5:$M$25</c:f>
              <c:numCache>
                <c:formatCode>General</c:formatCode>
                <c:ptCount val="21"/>
                <c:pt idx="0">
                  <c:v>6.1538381363737143E-19</c:v>
                </c:pt>
                <c:pt idx="1">
                  <c:v>3.3239452858976178E-2</c:v>
                </c:pt>
                <c:pt idx="2">
                  <c:v>6.6311544998990252E-2</c:v>
                </c:pt>
                <c:pt idx="3">
                  <c:v>9.9035389817194647E-2</c:v>
                </c:pt>
                <c:pt idx="4">
                  <c:v>0.13120178128744162</c:v>
                </c:pt>
                <c:pt idx="5">
                  <c:v>0.16255591876336609</c:v>
                </c:pt>
                <c:pt idx="6">
                  <c:v>0.19277623750473644</c:v>
                </c:pt>
                <c:pt idx="7">
                  <c:v>0.22144813892532</c:v>
                </c:pt>
                <c:pt idx="8">
                  <c:v>0.24803164600411357</c:v>
                </c:pt>
                <c:pt idx="9">
                  <c:v>0.27182278194617182</c:v>
                </c:pt>
                <c:pt idx="10">
                  <c:v>0.2919109850360691</c:v>
                </c:pt>
                <c:pt idx="11">
                  <c:v>0.30713793714571397</c:v>
                </c:pt>
                <c:pt idx="12">
                  <c:v>0.31607160475905544</c:v>
                </c:pt>
                <c:pt idx="13">
                  <c:v>0.31701790326961599</c:v>
                </c:pt>
                <c:pt idx="14">
                  <c:v>0.30810718407848592</c:v>
                </c:pt>
                <c:pt idx="15">
                  <c:v>0.28750007046554532</c:v>
                </c:pt>
                <c:pt idx="16">
                  <c:v>0.25374977538248905</c:v>
                </c:pt>
                <c:pt idx="17">
                  <c:v>0.20631149366091089</c:v>
                </c:pt>
                <c:pt idx="18">
                  <c:v>0.1460940075784167</c:v>
                </c:pt>
                <c:pt idx="19">
                  <c:v>7.5829949420440593E-2</c:v>
                </c:pt>
                <c:pt idx="20">
                  <c:v>1.22514845490862E-16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FB8D-4142-BCE6-7F7C7F031A7D}"/>
            </c:ext>
          </c:extLst>
        </c:ser>
        <c:ser>
          <c:idx val="4"/>
          <c:order val="4"/>
          <c:tx>
            <c:strRef>
              <c:f>'Burgers'' eqn'!$D$36</c:f>
              <c:strCache>
                <c:ptCount val="1"/>
                <c:pt idx="0">
                  <c:v>u(x,2)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'Burgers'' eqn'!$I$5:$I$25</c:f>
              <c:numCache>
                <c:formatCode>General</c:formatCode>
                <c:ptCount val="2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0.15000000000000002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0.39999999999999997</c:v>
                </c:pt>
                <c:pt idx="9">
                  <c:v>0.44999999999999996</c:v>
                </c:pt>
                <c:pt idx="10">
                  <c:v>0.49999999999999994</c:v>
                </c:pt>
                <c:pt idx="11">
                  <c:v>0.54999999999999993</c:v>
                </c:pt>
                <c:pt idx="12">
                  <c:v>0.6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0.80000000000000016</c:v>
                </c:pt>
                <c:pt idx="17">
                  <c:v>0.8500000000000002</c:v>
                </c:pt>
                <c:pt idx="18">
                  <c:v>0.90000000000000024</c:v>
                </c:pt>
                <c:pt idx="19">
                  <c:v>0.95000000000000029</c:v>
                </c:pt>
                <c:pt idx="20">
                  <c:v>1</c:v>
                </c:pt>
              </c:numCache>
            </c:numRef>
          </c:xVal>
          <c:yVal>
            <c:numRef>
              <c:f>'Burgers'' eqn'!$N$5:$N$25</c:f>
              <c:numCache>
                <c:formatCode>General</c:formatCode>
                <c:ptCount val="21"/>
                <c:pt idx="0">
                  <c:v>1.3114297143493661E-18</c:v>
                </c:pt>
                <c:pt idx="1">
                  <c:v>1.4479493919759733E-2</c:v>
                </c:pt>
                <c:pt idx="2">
                  <c:v>2.8753611104754731E-2</c:v>
                </c:pt>
                <c:pt idx="3">
                  <c:v>4.2612425268476688E-2</c:v>
                </c:pt>
                <c:pt idx="4">
                  <c:v>5.5837183835280066E-2</c:v>
                </c:pt>
                <c:pt idx="5">
                  <c:v>6.8196653088726022E-2</c:v>
                </c:pt>
                <c:pt idx="6">
                  <c:v>7.9444482299809049E-2</c:v>
                </c:pt>
                <c:pt idx="7">
                  <c:v>8.9318162702505879E-2</c:v>
                </c:pt>
                <c:pt idx="8">
                  <c:v>9.7540283913211123E-2</c:v>
                </c:pt>
                <c:pt idx="9">
                  <c:v>0.10382293902347456</c:v>
                </c:pt>
                <c:pt idx="10">
                  <c:v>0.10787623130670247</c:v>
                </c:pt>
                <c:pt idx="11">
                  <c:v>0.1094217609902883</c:v>
                </c:pt>
                <c:pt idx="12">
                  <c:v>0.10821161438604368</c:v>
                </c:pt>
                <c:pt idx="13">
                  <c:v>0.10405283967846156</c:v>
                </c:pt>
                <c:pt idx="14">
                  <c:v>9.6835993073730017E-2</c:v>
                </c:pt>
                <c:pt idx="15">
                  <c:v>8.6565253544137771E-2</c:v>
                </c:pt>
                <c:pt idx="16">
                  <c:v>7.3385482081579134E-2</c:v>
                </c:pt>
                <c:pt idx="17">
                  <c:v>5.7600781457158426E-2</c:v>
                </c:pt>
                <c:pt idx="18">
                  <c:v>3.9678638323440381E-2</c:v>
                </c:pt>
                <c:pt idx="19">
                  <c:v>2.0235103922402072E-2</c:v>
                </c:pt>
                <c:pt idx="20">
                  <c:v>1.22514845490862E-16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FB8D-4142-BCE6-7F7C7F031A7D}"/>
            </c:ext>
          </c:extLst>
        </c:ser>
        <c:ser>
          <c:idx val="5"/>
          <c:order val="5"/>
          <c:tx>
            <c:strRef>
              <c:f>'Burgers'' eqn'!$D$37</c:f>
              <c:strCache>
                <c:ptCount val="1"/>
                <c:pt idx="0">
                  <c:v>u(x,3)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'Burgers'' eqn'!$I$5:$I$25</c:f>
              <c:numCache>
                <c:formatCode>General</c:formatCode>
                <c:ptCount val="2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0.15000000000000002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0.39999999999999997</c:v>
                </c:pt>
                <c:pt idx="9">
                  <c:v>0.44999999999999996</c:v>
                </c:pt>
                <c:pt idx="10">
                  <c:v>0.49999999999999994</c:v>
                </c:pt>
                <c:pt idx="11">
                  <c:v>0.54999999999999993</c:v>
                </c:pt>
                <c:pt idx="12">
                  <c:v>0.6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0.80000000000000016</c:v>
                </c:pt>
                <c:pt idx="17">
                  <c:v>0.8500000000000002</c:v>
                </c:pt>
                <c:pt idx="18">
                  <c:v>0.90000000000000024</c:v>
                </c:pt>
                <c:pt idx="19">
                  <c:v>0.95000000000000029</c:v>
                </c:pt>
                <c:pt idx="20">
                  <c:v>1</c:v>
                </c:pt>
              </c:numCache>
            </c:numRef>
          </c:xVal>
          <c:yVal>
            <c:numRef>
              <c:f>'Burgers'' eqn'!$O$5:$O$25</c:f>
              <c:numCache>
                <c:formatCode>General</c:formatCode>
                <c:ptCount val="21"/>
                <c:pt idx="0">
                  <c:v>1.5608237227828809E-18</c:v>
                </c:pt>
                <c:pt idx="1">
                  <c:v>5.9155804377846984E-3</c:v>
                </c:pt>
                <c:pt idx="2">
                  <c:v>1.1711215341232343E-2</c:v>
                </c:pt>
                <c:pt idx="3">
                  <c:v>1.7267754838469436E-2</c:v>
                </c:pt>
                <c:pt idx="4">
                  <c:v>2.2467764934255438E-2</c:v>
                </c:pt>
                <c:pt idx="5">
                  <c:v>2.7196685725672458E-2</c:v>
                </c:pt>
                <c:pt idx="6">
                  <c:v>3.1344338888044034E-2</c:v>
                </c:pt>
                <c:pt idx="7">
                  <c:v>3.4806865123350413E-2</c:v>
                </c:pt>
                <c:pt idx="8">
                  <c:v>3.7489145593608941E-2</c:v>
                </c:pt>
                <c:pt idx="9">
                  <c:v>3.9307725301495615E-2</c:v>
                </c:pt>
                <c:pt idx="10">
                  <c:v>4.019416221433484E-2</c:v>
                </c:pt>
                <c:pt idx="11">
                  <c:v>4.0098719862921059E-2</c:v>
                </c:pt>
                <c:pt idx="12">
                  <c:v>3.8994127108455325E-2</c:v>
                </c:pt>
                <c:pt idx="13">
                  <c:v>3.6879197855943416E-2</c:v>
                </c:pt>
                <c:pt idx="14">
                  <c:v>3.3781846446949711E-2</c:v>
                </c:pt>
                <c:pt idx="15">
                  <c:v>2.9761187743463341E-2</c:v>
                </c:pt>
                <c:pt idx="16">
                  <c:v>2.4908229317970675E-2</c:v>
                </c:pt>
                <c:pt idx="17">
                  <c:v>1.9344871263149214E-2</c:v>
                </c:pt>
                <c:pt idx="18">
                  <c:v>1.3220984307302102E-2</c:v>
                </c:pt>
                <c:pt idx="19">
                  <c:v>6.7095340115625336E-3</c:v>
                </c:pt>
                <c:pt idx="20">
                  <c:v>1.22514845490862E-16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FB8D-4142-BCE6-7F7C7F031A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1343144"/>
        <c:axId val="731342160"/>
      </c:scatterChart>
      <c:valAx>
        <c:axId val="731343144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/>
                  <a:t>x</a:t>
                </a:r>
              </a:p>
            </c:rich>
          </c:tx>
          <c:layout>
            <c:manualLayout>
              <c:xMode val="edge"/>
              <c:yMode val="edge"/>
              <c:x val="0.49537127939956593"/>
              <c:y val="0.7784917824869206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1342160"/>
        <c:crosses val="autoZero"/>
        <c:crossBetween val="midCat"/>
      </c:valAx>
      <c:valAx>
        <c:axId val="731342160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134314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5629389229450472E-2"/>
          <c:y val="0.82323451179340834"/>
          <c:w val="0.91697993334469341"/>
          <c:h val="0.1767654882065916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5" Type="http://schemas.openxmlformats.org/officeDocument/2006/relationships/image" Target="../media/image2.png"/><Relationship Id="rId4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342900</xdr:colOff>
      <xdr:row>5</xdr:row>
      <xdr:rowOff>152400</xdr:rowOff>
    </xdr:from>
    <xdr:ext cx="6362700" cy="4256422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57FBB286-C428-4F1D-A650-9F223645945D}"/>
            </a:ext>
          </a:extLst>
        </xdr:cNvPr>
        <xdr:cNvSpPr txBox="1"/>
      </xdr:nvSpPr>
      <xdr:spPr>
        <a:xfrm>
          <a:off x="2171700" y="1104900"/>
          <a:ext cx="6362700" cy="4256422"/>
        </a:xfrm>
        <a:prstGeom prst="rect">
          <a:avLst/>
        </a:prstGeom>
      </xdr:spPr>
      <xdr:style>
        <a:lnRef idx="3">
          <a:schemeClr val="lt1"/>
        </a:lnRef>
        <a:fillRef idx="1">
          <a:schemeClr val="dk1"/>
        </a:fillRef>
        <a:effectRef idx="1">
          <a:schemeClr val="dk1"/>
        </a:effectRef>
        <a:fontRef idx="minor">
          <a:schemeClr val="lt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Please Readme first</a:t>
          </a:r>
        </a:p>
        <a:p>
          <a:endParaRPr lang="en-US" sz="140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4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**</a:t>
          </a:r>
          <a:r>
            <a:rPr lang="en-US" sz="14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4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This workbook contains the solved  PDE examples described in </a:t>
          </a:r>
        </a:p>
        <a:p>
          <a:r>
            <a:rPr lang="en-US" sz="14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https://excel-works.com/manual/pdsolve</a:t>
          </a:r>
        </a:p>
        <a:p>
          <a:endParaRPr lang="en-US" sz="140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4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**</a:t>
          </a:r>
          <a:r>
            <a:rPr lang="en-US" sz="14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4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Before you can run the examples in this workbook, you need to download and install ExceLab Calculus Add-in from https://excel-works.com</a:t>
          </a:r>
        </a:p>
        <a:p>
          <a:endParaRPr lang="en-US" sz="140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lang="en-US" sz="14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Note:</a:t>
          </a:r>
          <a:endParaRPr lang="en-US" sz="1400">
            <a:effectLst/>
          </a:endParaRPr>
        </a:p>
        <a:p>
          <a:pPr eaLnBrk="1" fontAlgn="auto" latinLnBrk="0" hangingPunct="1"/>
          <a:r>
            <a:rPr lang="en-US" sz="14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1) To evaluate an array formula press Ctrl+Shift+Enter </a:t>
          </a:r>
          <a:endParaRPr lang="en-US" sz="1400">
            <a:effectLst/>
          </a:endParaRPr>
        </a:p>
        <a:p>
          <a:pPr eaLnBrk="1" fontAlgn="auto" latinLnBrk="0" hangingPunct="1"/>
          <a:r>
            <a:rPr lang="en-US" sz="14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2) To evaluate a standard formula  press Enter</a:t>
          </a:r>
          <a:endParaRPr lang="en-US" sz="1400">
            <a:effectLst/>
          </a:endParaRPr>
        </a:p>
        <a:p>
          <a:r>
            <a:rPr lang="en-US" sz="14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3) If Excel inserts the @ symbol in the formulas the first time you open the workbook, delete it before evaluating/saving the workbook</a:t>
          </a:r>
        </a:p>
        <a:p>
          <a:endParaRPr lang="en-US" sz="140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4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**Questions or comments? Email us at  support@excel-works.com</a:t>
          </a:r>
        </a:p>
        <a:p>
          <a:endParaRPr lang="en-US" sz="140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endParaRPr lang="en-US" sz="140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endParaRPr lang="en-US" sz="140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4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© ExcelWorks LLC</a:t>
          </a:r>
          <a:endParaRPr lang="en-US" sz="140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219075</xdr:colOff>
      <xdr:row>1</xdr:row>
      <xdr:rowOff>76200</xdr:rowOff>
    </xdr:from>
    <xdr:to>
      <xdr:col>7</xdr:col>
      <xdr:colOff>257175</xdr:colOff>
      <xdr:row>3</xdr:row>
      <xdr:rowOff>57150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76675" y="266700"/>
          <a:ext cx="676275" cy="361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180975</xdr:colOff>
      <xdr:row>36</xdr:row>
      <xdr:rowOff>171451</xdr:rowOff>
    </xdr:from>
    <xdr:to>
      <xdr:col>7</xdr:col>
      <xdr:colOff>243840</xdr:colOff>
      <xdr:row>51</xdr:row>
      <xdr:rowOff>148591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342899</xdr:colOff>
      <xdr:row>36</xdr:row>
      <xdr:rowOff>76199</xdr:rowOff>
    </xdr:from>
    <xdr:to>
      <xdr:col>13</xdr:col>
      <xdr:colOff>533400</xdr:colOff>
      <xdr:row>51</xdr:row>
      <xdr:rowOff>53339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61912</xdr:colOff>
      <xdr:row>36</xdr:row>
      <xdr:rowOff>61912</xdr:rowOff>
    </xdr:from>
    <xdr:to>
      <xdr:col>21</xdr:col>
      <xdr:colOff>481012</xdr:colOff>
      <xdr:row>50</xdr:row>
      <xdr:rowOff>138112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83843537-7F16-4791-BD39-66A51A24F15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7</xdr:col>
      <xdr:colOff>342900</xdr:colOff>
      <xdr:row>0</xdr:row>
      <xdr:rowOff>47625</xdr:rowOff>
    </xdr:from>
    <xdr:to>
      <xdr:col>12</xdr:col>
      <xdr:colOff>161474</xdr:colOff>
      <xdr:row>11</xdr:row>
      <xdr:rowOff>18792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787E40DF-9FD2-49E9-BD98-028DF659A0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638675" y="47625"/>
          <a:ext cx="3609524" cy="206666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85725</xdr:rowOff>
    </xdr:from>
    <xdr:to>
      <xdr:col>6</xdr:col>
      <xdr:colOff>733425</xdr:colOff>
      <xdr:row>35</xdr:row>
      <xdr:rowOff>180975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B429A4D-1BC0-4E0D-BA11-B2F0CC279E1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238125</xdr:colOff>
      <xdr:row>0</xdr:row>
      <xdr:rowOff>104775</xdr:rowOff>
    </xdr:from>
    <xdr:to>
      <xdr:col>13</xdr:col>
      <xdr:colOff>227944</xdr:colOff>
      <xdr:row>5</xdr:row>
      <xdr:rowOff>123704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C2C38E4-7479-4EC8-9EA3-FE80867DF9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552825" y="104775"/>
          <a:ext cx="5247619" cy="971429"/>
        </a:xfrm>
        <a:prstGeom prst="rect">
          <a:avLst/>
        </a:prstGeom>
      </xdr:spPr>
    </xdr:pic>
    <xdr:clientData/>
  </xdr:twoCellAnchor>
  <xdr:twoCellAnchor editAs="oneCell">
    <xdr:from>
      <xdr:col>13</xdr:col>
      <xdr:colOff>200025</xdr:colOff>
      <xdr:row>0</xdr:row>
      <xdr:rowOff>0</xdr:rowOff>
    </xdr:from>
    <xdr:to>
      <xdr:col>19</xdr:col>
      <xdr:colOff>161432</xdr:colOff>
      <xdr:row>14</xdr:row>
      <xdr:rowOff>28238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87E1EE3-F3B6-4DAA-8CD8-0668D98938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772525" y="0"/>
          <a:ext cx="3942857" cy="269523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</xdr:row>
      <xdr:rowOff>38100</xdr:rowOff>
    </xdr:from>
    <xdr:to>
      <xdr:col>2</xdr:col>
      <xdr:colOff>533400</xdr:colOff>
      <xdr:row>3</xdr:row>
      <xdr:rowOff>19050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228600"/>
          <a:ext cx="1114425" cy="361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204787</xdr:colOff>
      <xdr:row>14</xdr:row>
      <xdr:rowOff>171450</xdr:rowOff>
    </xdr:from>
    <xdr:to>
      <xdr:col>7</xdr:col>
      <xdr:colOff>561975</xdr:colOff>
      <xdr:row>29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4D9D2D6-954E-4CB5-982F-8F047933F4E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tabSelected="1" workbookViewId="0"/>
  </sheetViews>
  <sheetFormatPr defaultRowHeight="15" x14ac:dyDescent="0.25"/>
  <sheetData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56"/>
  <sheetViews>
    <sheetView workbookViewId="0"/>
  </sheetViews>
  <sheetFormatPr defaultRowHeight="15" x14ac:dyDescent="0.25"/>
  <cols>
    <col min="7" max="7" width="9.5703125" bestFit="1" customWidth="1"/>
    <col min="8" max="8" width="12.7109375" bestFit="1" customWidth="1"/>
    <col min="9" max="9" width="13" bestFit="1" customWidth="1"/>
    <col min="10" max="10" width="12.85546875" bestFit="1" customWidth="1"/>
    <col min="13" max="15" width="9.28515625" bestFit="1" customWidth="1"/>
    <col min="16" max="16" width="12.7109375" bestFit="1" customWidth="1"/>
    <col min="17" max="17" width="9.28515625" bestFit="1" customWidth="1"/>
    <col min="18" max="18" width="12.7109375" bestFit="1" customWidth="1"/>
    <col min="19" max="19" width="9.28515625" bestFit="1" customWidth="1"/>
  </cols>
  <sheetData>
    <row r="1" spans="1:20" x14ac:dyDescent="0.25">
      <c r="A1" s="1" t="s">
        <v>2</v>
      </c>
      <c r="C1" s="1" t="s">
        <v>9</v>
      </c>
    </row>
    <row r="2" spans="1:20" x14ac:dyDescent="0.25">
      <c r="A2" t="s">
        <v>3</v>
      </c>
      <c r="C2" t="s">
        <v>12</v>
      </c>
      <c r="D2">
        <v>1</v>
      </c>
    </row>
    <row r="3" spans="1:20" x14ac:dyDescent="0.25">
      <c r="A3" t="s">
        <v>4</v>
      </c>
    </row>
    <row r="4" spans="1:20" x14ac:dyDescent="0.25">
      <c r="A4" t="s">
        <v>5</v>
      </c>
      <c r="B4">
        <f>IF(x=0,100,0)</f>
        <v>100</v>
      </c>
    </row>
    <row r="5" spans="1:20" x14ac:dyDescent="0.25">
      <c r="A5" t="s">
        <v>6</v>
      </c>
    </row>
    <row r="6" spans="1:20" x14ac:dyDescent="0.25">
      <c r="A6" t="s">
        <v>7</v>
      </c>
    </row>
    <row r="7" spans="1:20" x14ac:dyDescent="0.25">
      <c r="A7" s="1" t="s">
        <v>8</v>
      </c>
      <c r="C7" s="1" t="s">
        <v>10</v>
      </c>
      <c r="D7" s="1" t="s">
        <v>11</v>
      </c>
    </row>
    <row r="8" spans="1:20" x14ac:dyDescent="0.25">
      <c r="A8" t="s">
        <v>0</v>
      </c>
      <c r="B8">
        <f>k*uxx</f>
        <v>0</v>
      </c>
      <c r="C8">
        <f>u-100</f>
        <v>0</v>
      </c>
      <c r="D8">
        <f>ux</f>
        <v>0</v>
      </c>
    </row>
    <row r="13" spans="1:20" x14ac:dyDescent="0.25">
      <c r="H13" s="1" t="s">
        <v>39</v>
      </c>
      <c r="P13" s="1" t="s">
        <v>40</v>
      </c>
    </row>
    <row r="14" spans="1:20" x14ac:dyDescent="0.25">
      <c r="B14" t="str">
        <f t="array" ref="B14:E36">_xll.PDSOLVE(B8,B2:B6,C8,D8,{0,1},{0,1,2})</f>
        <v>t</v>
      </c>
      <c r="C14">
        <v>0</v>
      </c>
      <c r="D14">
        <v>0.5</v>
      </c>
      <c r="E14">
        <v>1</v>
      </c>
      <c r="H14" t="str">
        <f t="array" ref="H14:N36">_xll.PDSOLVE(B8,B2:B6,C8,D8,{0,1},{0,1,2},,{"NDRVOUT",1})</f>
        <v>t</v>
      </c>
      <c r="I14">
        <v>0</v>
      </c>
      <c r="J14">
        <v>0</v>
      </c>
      <c r="K14">
        <v>0.5</v>
      </c>
      <c r="L14">
        <v>0.5</v>
      </c>
      <c r="M14">
        <v>1</v>
      </c>
      <c r="N14">
        <v>1</v>
      </c>
      <c r="P14" t="str">
        <f t="array" ref="P14:T36">_xll.PDSOLVE(B8,B2:B6,C8,D8,{0,0.25,0.75,1},{0,1},,{"format","tcol1"})</f>
        <v>x</v>
      </c>
      <c r="Q14">
        <v>0</v>
      </c>
      <c r="R14">
        <v>0.25</v>
      </c>
      <c r="S14">
        <v>0.75</v>
      </c>
      <c r="T14">
        <v>1</v>
      </c>
    </row>
    <row r="15" spans="1:20" x14ac:dyDescent="0.25">
      <c r="B15" t="str">
        <v>x</v>
      </c>
      <c r="C15" t="str">
        <v>u</v>
      </c>
      <c r="D15" t="str">
        <v>u</v>
      </c>
      <c r="E15" t="str">
        <v>u</v>
      </c>
      <c r="H15" t="str">
        <v>x</v>
      </c>
      <c r="I15" t="str">
        <v>u</v>
      </c>
      <c r="J15" t="str">
        <v>ux</v>
      </c>
      <c r="K15" t="str">
        <v>u</v>
      </c>
      <c r="L15" t="str">
        <v>ux</v>
      </c>
      <c r="M15" t="str">
        <v>u</v>
      </c>
      <c r="N15" t="str">
        <v>ux</v>
      </c>
      <c r="P15" t="str">
        <v>t</v>
      </c>
      <c r="Q15" t="str">
        <v>u</v>
      </c>
      <c r="R15" t="str">
        <v>u</v>
      </c>
      <c r="S15" t="str">
        <v>u</v>
      </c>
      <c r="T15" t="str">
        <v>u</v>
      </c>
    </row>
    <row r="16" spans="1:20" x14ac:dyDescent="0.25">
      <c r="B16">
        <v>0</v>
      </c>
      <c r="C16">
        <v>100</v>
      </c>
      <c r="D16">
        <v>100</v>
      </c>
      <c r="E16">
        <v>100</v>
      </c>
      <c r="H16">
        <v>0</v>
      </c>
      <c r="I16">
        <v>100</v>
      </c>
      <c r="J16">
        <v>0</v>
      </c>
      <c r="K16">
        <v>100</v>
      </c>
      <c r="L16">
        <v>-58.247745011813095</v>
      </c>
      <c r="M16">
        <v>100</v>
      </c>
      <c r="N16">
        <v>-16.964689877479032</v>
      </c>
      <c r="P16">
        <v>0</v>
      </c>
      <c r="Q16">
        <v>100</v>
      </c>
      <c r="R16">
        <v>0</v>
      </c>
      <c r="S16">
        <v>0</v>
      </c>
      <c r="T16">
        <v>0</v>
      </c>
    </row>
    <row r="17" spans="2:20" x14ac:dyDescent="0.25">
      <c r="B17">
        <v>0.05</v>
      </c>
      <c r="C17">
        <v>0</v>
      </c>
      <c r="D17">
        <v>97.090608397705864</v>
      </c>
      <c r="E17">
        <v>99.15263853520284</v>
      </c>
      <c r="H17">
        <v>0.05</v>
      </c>
      <c r="I17">
        <v>0</v>
      </c>
      <c r="J17">
        <v>0</v>
      </c>
      <c r="K17">
        <v>97.090608397705864</v>
      </c>
      <c r="L17">
        <v>-58.068043439419853</v>
      </c>
      <c r="M17">
        <v>99.15263853520284</v>
      </c>
      <c r="N17">
        <v>-16.912319014953482</v>
      </c>
      <c r="P17">
        <v>0.05</v>
      </c>
      <c r="Q17">
        <v>100</v>
      </c>
      <c r="R17">
        <v>42.919498339839336</v>
      </c>
      <c r="S17">
        <v>1.7782995690894174</v>
      </c>
      <c r="T17">
        <v>0.31310089673557001</v>
      </c>
    </row>
    <row r="18" spans="2:20" x14ac:dyDescent="0.25">
      <c r="B18">
        <v>0.1</v>
      </c>
      <c r="C18">
        <v>0</v>
      </c>
      <c r="D18">
        <v>94.199168283486259</v>
      </c>
      <c r="E18">
        <v>98.310508713075023</v>
      </c>
      <c r="H18">
        <v>0.1</v>
      </c>
      <c r="I18">
        <v>0</v>
      </c>
      <c r="J18">
        <v>0</v>
      </c>
      <c r="K18">
        <v>94.199168283486259</v>
      </c>
      <c r="L18">
        <v>-57.530058961890063</v>
      </c>
      <c r="M18">
        <v>98.310508713075023</v>
      </c>
      <c r="N18">
        <v>-16.755533084051422</v>
      </c>
      <c r="P18">
        <v>0.1</v>
      </c>
      <c r="Q18">
        <v>100</v>
      </c>
      <c r="R18">
        <v>57.623700299602604</v>
      </c>
      <c r="S18">
        <v>9.8721251161868313</v>
      </c>
      <c r="T18">
        <v>5.069308644625548</v>
      </c>
    </row>
    <row r="19" spans="2:20" x14ac:dyDescent="0.25">
      <c r="B19">
        <v>0.15000000000000002</v>
      </c>
      <c r="C19">
        <v>0</v>
      </c>
      <c r="D19">
        <v>91.343519578579389</v>
      </c>
      <c r="E19">
        <v>97.478809636517028</v>
      </c>
      <c r="H19">
        <v>0.15000000000000002</v>
      </c>
      <c r="I19">
        <v>0</v>
      </c>
      <c r="J19">
        <v>0</v>
      </c>
      <c r="K19">
        <v>91.343519578579389</v>
      </c>
      <c r="L19">
        <v>-56.637127888320833</v>
      </c>
      <c r="M19">
        <v>97.478809636517028</v>
      </c>
      <c r="N19">
        <v>-16.495305375707289</v>
      </c>
      <c r="P19">
        <v>0.15000000000000002</v>
      </c>
      <c r="Q19">
        <v>100</v>
      </c>
      <c r="R19">
        <v>64.942729901602647</v>
      </c>
      <c r="S19">
        <v>19.33831490038235</v>
      </c>
      <c r="T19">
        <v>13.577660273172233</v>
      </c>
    </row>
    <row r="20" spans="2:20" x14ac:dyDescent="0.25">
      <c r="B20">
        <v>0.2</v>
      </c>
      <c r="C20">
        <v>0</v>
      </c>
      <c r="D20">
        <v>88.541279624880218</v>
      </c>
      <c r="E20">
        <v>96.662675448522336</v>
      </c>
      <c r="H20">
        <v>0.2</v>
      </c>
      <c r="I20">
        <v>0</v>
      </c>
      <c r="J20">
        <v>0</v>
      </c>
      <c r="K20">
        <v>88.541279624880218</v>
      </c>
      <c r="L20">
        <v>-55.394817816919385</v>
      </c>
      <c r="M20">
        <v>96.662675448522336</v>
      </c>
      <c r="N20">
        <v>-16.133261459306595</v>
      </c>
      <c r="P20">
        <v>0.2</v>
      </c>
      <c r="Q20">
        <v>100</v>
      </c>
      <c r="R20">
        <v>69.790613251932285</v>
      </c>
      <c r="S20">
        <v>28.377725568429973</v>
      </c>
      <c r="T20">
        <v>22.769391251485153</v>
      </c>
    </row>
    <row r="21" spans="2:20" x14ac:dyDescent="0.25">
      <c r="B21">
        <v>0.25</v>
      </c>
      <c r="C21">
        <v>0</v>
      </c>
      <c r="D21">
        <v>85.8097339922477</v>
      </c>
      <c r="E21">
        <v>95.8671433716991</v>
      </c>
      <c r="H21">
        <v>0.25</v>
      </c>
      <c r="I21">
        <v>0</v>
      </c>
      <c r="J21">
        <v>0</v>
      </c>
      <c r="K21">
        <v>85.8097339922477</v>
      </c>
      <c r="L21">
        <v>-53.810816877389868</v>
      </c>
      <c r="M21">
        <v>95.8671433716991</v>
      </c>
      <c r="N21">
        <v>-15.67164841706176</v>
      </c>
      <c r="P21">
        <v>0.25</v>
      </c>
      <c r="Q21">
        <v>100</v>
      </c>
      <c r="R21">
        <v>73.552572385054475</v>
      </c>
      <c r="S21">
        <v>36.584501757615996</v>
      </c>
      <c r="T21">
        <v>31.455872807626569</v>
      </c>
    </row>
    <row r="22" spans="2:20" x14ac:dyDescent="0.25">
      <c r="B22">
        <v>0.3</v>
      </c>
      <c r="C22">
        <v>0</v>
      </c>
      <c r="D22">
        <v>83.165729165773541</v>
      </c>
      <c r="E22">
        <v>95.097122218782744</v>
      </c>
      <c r="H22">
        <v>0.3</v>
      </c>
      <c r="I22">
        <v>0</v>
      </c>
      <c r="J22">
        <v>0</v>
      </c>
      <c r="K22">
        <v>83.165729165773541</v>
      </c>
      <c r="L22">
        <v>-51.894999038924198</v>
      </c>
      <c r="M22">
        <v>95.097122218782744</v>
      </c>
      <c r="N22">
        <v>-15.113355392396898</v>
      </c>
      <c r="P22">
        <v>0.3</v>
      </c>
      <c r="Q22">
        <v>100</v>
      </c>
      <c r="R22">
        <v>76.706684420247271</v>
      </c>
      <c r="S22">
        <v>43.909678795717141</v>
      </c>
      <c r="T22">
        <v>39.321014872667455</v>
      </c>
    </row>
    <row r="23" spans="2:20" x14ac:dyDescent="0.25">
      <c r="B23">
        <v>0.35</v>
      </c>
      <c r="C23">
        <v>0</v>
      </c>
      <c r="D23">
        <v>80.625568363553455</v>
      </c>
      <c r="E23">
        <v>94.357361761967212</v>
      </c>
      <c r="H23">
        <v>0.35</v>
      </c>
      <c r="I23">
        <v>0</v>
      </c>
      <c r="J23">
        <v>0</v>
      </c>
      <c r="K23">
        <v>80.625568363553455</v>
      </c>
      <c r="L23">
        <v>-49.659200756372172</v>
      </c>
      <c r="M23">
        <v>94.357361761967212</v>
      </c>
      <c r="N23">
        <v>-14.461848956059328</v>
      </c>
      <c r="P23">
        <v>0.35</v>
      </c>
      <c r="Q23">
        <v>100</v>
      </c>
      <c r="R23">
        <v>79.438290669539427</v>
      </c>
      <c r="S23">
        <v>50.408112567996255</v>
      </c>
      <c r="T23">
        <v>46.332727117829272</v>
      </c>
    </row>
    <row r="24" spans="2:20" x14ac:dyDescent="0.25">
      <c r="B24">
        <v>0.39999999999999997</v>
      </c>
      <c r="C24">
        <v>0</v>
      </c>
      <c r="D24">
        <v>78.204911027516147</v>
      </c>
      <c r="E24">
        <v>93.652423169539674</v>
      </c>
      <c r="H24">
        <v>0.39999999999999997</v>
      </c>
      <c r="I24">
        <v>0</v>
      </c>
      <c r="J24">
        <v>0</v>
      </c>
      <c r="K24">
        <v>78.204911027516147</v>
      </c>
      <c r="L24">
        <v>-47.117330443933952</v>
      </c>
      <c r="M24">
        <v>93.652423169539674</v>
      </c>
      <c r="N24">
        <v>-13.721204697508256</v>
      </c>
      <c r="P24">
        <v>0.39999999999999997</v>
      </c>
      <c r="Q24">
        <v>100</v>
      </c>
      <c r="R24">
        <v>81.833358438856777</v>
      </c>
      <c r="S24">
        <v>56.160358050793789</v>
      </c>
      <c r="T24">
        <v>52.552489134697588</v>
      </c>
    </row>
    <row r="25" spans="2:20" x14ac:dyDescent="0.25">
      <c r="B25">
        <v>0.44999999999999996</v>
      </c>
      <c r="C25">
        <v>0</v>
      </c>
      <c r="D25">
        <v>75.91867607213274</v>
      </c>
      <c r="E25">
        <v>92.986650601551659</v>
      </c>
      <c r="H25">
        <v>0.44999999999999996</v>
      </c>
      <c r="I25">
        <v>0</v>
      </c>
      <c r="J25">
        <v>0</v>
      </c>
      <c r="K25">
        <v>75.91867607213274</v>
      </c>
      <c r="L25">
        <v>-44.285079461249765</v>
      </c>
      <c r="M25">
        <v>92.986650601551659</v>
      </c>
      <c r="N25">
        <v>-12.896020682220382</v>
      </c>
      <c r="P25">
        <v>0.44999999999999996</v>
      </c>
      <c r="Q25">
        <v>100</v>
      </c>
      <c r="R25">
        <v>83.944794090088735</v>
      </c>
      <c r="S25">
        <v>61.247271483552765</v>
      </c>
      <c r="T25">
        <v>58.056467241145697</v>
      </c>
    </row>
    <row r="26" spans="2:20" x14ac:dyDescent="0.25">
      <c r="B26">
        <v>0.49999999999999994</v>
      </c>
      <c r="C26">
        <v>0</v>
      </c>
      <c r="D26">
        <v>73.780950941009166</v>
      </c>
      <c r="E26">
        <v>92.364144633208397</v>
      </c>
      <c r="H26">
        <v>0.49999999999999994</v>
      </c>
      <c r="I26">
        <v>0</v>
      </c>
      <c r="J26">
        <v>0</v>
      </c>
      <c r="K26">
        <v>73.780950941009166</v>
      </c>
      <c r="L26">
        <v>-41.179999822240916</v>
      </c>
      <c r="M26">
        <v>92.364144633208397</v>
      </c>
      <c r="N26">
        <v>-11.991437104190254</v>
      </c>
      <c r="P26">
        <v>0.49999999999999994</v>
      </c>
      <c r="Q26">
        <v>100</v>
      </c>
      <c r="R26">
        <v>85.809733992247686</v>
      </c>
      <c r="S26">
        <v>65.744446504432716</v>
      </c>
      <c r="T26">
        <v>62.92253048504179</v>
      </c>
    </row>
    <row r="27" spans="2:20" x14ac:dyDescent="0.25">
      <c r="B27">
        <v>0.54999999999999993</v>
      </c>
      <c r="C27">
        <v>0</v>
      </c>
      <c r="D27">
        <v>71.804904600604814</v>
      </c>
      <c r="E27">
        <v>91.788737007890774</v>
      </c>
      <c r="H27">
        <v>0.54999999999999993</v>
      </c>
      <c r="I27">
        <v>0</v>
      </c>
      <c r="J27">
        <v>0</v>
      </c>
      <c r="K27">
        <v>71.804904600604814</v>
      </c>
      <c r="L27">
        <v>-37.821261621264966</v>
      </c>
      <c r="M27">
        <v>91.788737007890774</v>
      </c>
      <c r="N27">
        <v>-11.013061422729152</v>
      </c>
      <c r="P27">
        <v>0.54999999999999993</v>
      </c>
      <c r="Q27">
        <v>100</v>
      </c>
      <c r="R27">
        <v>87.457226537684022</v>
      </c>
      <c r="S27">
        <v>69.72003371672875</v>
      </c>
      <c r="T27">
        <v>67.22546076592549</v>
      </c>
    </row>
    <row r="28" spans="2:20" x14ac:dyDescent="0.25">
      <c r="B28">
        <v>0.6</v>
      </c>
      <c r="C28">
        <v>0</v>
      </c>
      <c r="D28">
        <v>70.002708283396146</v>
      </c>
      <c r="E28">
        <v>91.263967849436341</v>
      </c>
      <c r="H28">
        <v>0.6</v>
      </c>
      <c r="I28">
        <v>0</v>
      </c>
      <c r="J28">
        <v>0</v>
      </c>
      <c r="K28">
        <v>70.002708283396146</v>
      </c>
      <c r="L28">
        <v>-34.229574831765262</v>
      </c>
      <c r="M28">
        <v>91.263967849436341</v>
      </c>
      <c r="N28">
        <v>-9.9669418484870675</v>
      </c>
      <c r="P28">
        <v>0.6</v>
      </c>
      <c r="Q28">
        <v>100</v>
      </c>
      <c r="R28">
        <v>88.912205639988514</v>
      </c>
      <c r="S28">
        <v>73.234622132813811</v>
      </c>
      <c r="T28">
        <v>71.031407532936655</v>
      </c>
    </row>
    <row r="29" spans="2:20" x14ac:dyDescent="0.25">
      <c r="B29">
        <v>0.65</v>
      </c>
      <c r="C29">
        <v>0</v>
      </c>
      <c r="D29">
        <v>68.385460401039737</v>
      </c>
      <c r="E29">
        <v>90.793064254418567</v>
      </c>
      <c r="H29">
        <v>0.65</v>
      </c>
      <c r="I29">
        <v>0</v>
      </c>
      <c r="J29">
        <v>0</v>
      </c>
      <c r="K29">
        <v>68.385460401039737</v>
      </c>
      <c r="L29">
        <v>-30.427127187253973</v>
      </c>
      <c r="M29">
        <v>90.793064254418567</v>
      </c>
      <c r="N29">
        <v>-8.8595465392018014</v>
      </c>
      <c r="P29">
        <v>0.65</v>
      </c>
      <c r="Q29">
        <v>100</v>
      </c>
      <c r="R29">
        <v>90.198201221159749</v>
      </c>
      <c r="S29">
        <v>76.341445368495954</v>
      </c>
      <c r="T29">
        <v>74.394531173055043</v>
      </c>
    </row>
    <row r="30" spans="2:20" x14ac:dyDescent="0.25">
      <c r="B30">
        <v>0.70000000000000007</v>
      </c>
      <c r="C30">
        <v>0</v>
      </c>
      <c r="D30">
        <v>66.963120218336556</v>
      </c>
      <c r="E30">
        <v>90.378921525765605</v>
      </c>
      <c r="H30">
        <v>0.70000000000000007</v>
      </c>
      <c r="I30">
        <v>0</v>
      </c>
      <c r="J30">
        <v>0</v>
      </c>
      <c r="K30">
        <v>66.963120218336556</v>
      </c>
      <c r="L30">
        <v>-26.437267693319939</v>
      </c>
      <c r="M30">
        <v>90.378921525765605</v>
      </c>
      <c r="N30">
        <v>-7.69767069607542</v>
      </c>
      <c r="P30">
        <v>0.70000000000000007</v>
      </c>
      <c r="Q30">
        <v>100</v>
      </c>
      <c r="R30">
        <v>91.335340696267892</v>
      </c>
      <c r="S30">
        <v>79.087482797683151</v>
      </c>
      <c r="T30">
        <v>77.366482913200656</v>
      </c>
    </row>
    <row r="31" spans="2:20" x14ac:dyDescent="0.25">
      <c r="B31">
        <v>0.75000000000000011</v>
      </c>
      <c r="C31">
        <v>0</v>
      </c>
      <c r="D31">
        <v>65.74444650443273</v>
      </c>
      <c r="E31">
        <v>90.02408583403033</v>
      </c>
      <c r="H31">
        <v>0.75000000000000011</v>
      </c>
      <c r="I31">
        <v>0</v>
      </c>
      <c r="J31">
        <v>0</v>
      </c>
      <c r="K31">
        <v>65.74444650443273</v>
      </c>
      <c r="L31">
        <v>-22.284648769694741</v>
      </c>
      <c r="M31">
        <v>90.02408583403033</v>
      </c>
      <c r="N31">
        <v>-6.4884794818690352</v>
      </c>
      <c r="P31">
        <v>0.75000000000000011</v>
      </c>
      <c r="Q31">
        <v>100</v>
      </c>
      <c r="R31">
        <v>92.341358799037906</v>
      </c>
      <c r="S31">
        <v>81.514424215056309</v>
      </c>
      <c r="T31">
        <v>79.992041010870992</v>
      </c>
    </row>
    <row r="32" spans="2:20" x14ac:dyDescent="0.25">
      <c r="B32">
        <v>0.80000000000000016</v>
      </c>
      <c r="C32">
        <v>0</v>
      </c>
      <c r="D32">
        <v>64.736944734196982</v>
      </c>
      <c r="E32">
        <v>89.730739234830139</v>
      </c>
      <c r="H32">
        <v>0.80000000000000016</v>
      </c>
      <c r="I32">
        <v>0</v>
      </c>
      <c r="J32">
        <v>0</v>
      </c>
      <c r="K32">
        <v>64.736944734196982</v>
      </c>
      <c r="L32">
        <v>-17.994721552236541</v>
      </c>
      <c r="M32">
        <v>89.730739234830139</v>
      </c>
      <c r="N32">
        <v>-5.2393648634639476</v>
      </c>
      <c r="P32">
        <v>0.80000000000000016</v>
      </c>
      <c r="Q32">
        <v>100</v>
      </c>
      <c r="R32">
        <v>93.231240583333218</v>
      </c>
      <c r="S32">
        <v>83.659402336352187</v>
      </c>
      <c r="T32">
        <v>82.31286959811591</v>
      </c>
    </row>
    <row r="33" spans="2:20" x14ac:dyDescent="0.25">
      <c r="B33">
        <v>0.8500000000000002</v>
      </c>
      <c r="C33">
        <v>0</v>
      </c>
      <c r="D33">
        <v>63.946820856481466</v>
      </c>
      <c r="E33">
        <v>89.500686387171257</v>
      </c>
      <c r="H33">
        <v>0.8500000000000002</v>
      </c>
      <c r="I33">
        <v>0</v>
      </c>
      <c r="J33">
        <v>0</v>
      </c>
      <c r="K33">
        <v>63.946820856481466</v>
      </c>
      <c r="L33">
        <v>-13.593994622611717</v>
      </c>
      <c r="M33">
        <v>89.500686387171257</v>
      </c>
      <c r="N33">
        <v>-3.9580253059798451</v>
      </c>
      <c r="P33">
        <v>0.8500000000000002</v>
      </c>
      <c r="Q33">
        <v>100</v>
      </c>
      <c r="R33">
        <v>94.017412676607137</v>
      </c>
      <c r="S33">
        <v>85.555620567154875</v>
      </c>
      <c r="T33">
        <v>84.365160133643528</v>
      </c>
    </row>
    <row r="34" spans="2:20" x14ac:dyDescent="0.25">
      <c r="B34">
        <v>0.90000000000000024</v>
      </c>
      <c r="C34">
        <v>0</v>
      </c>
      <c r="D34">
        <v>63.378942623890872</v>
      </c>
      <c r="E34">
        <v>89.335343246067865</v>
      </c>
      <c r="H34">
        <v>0.90000000000000024</v>
      </c>
      <c r="I34">
        <v>0</v>
      </c>
      <c r="J34">
        <v>0</v>
      </c>
      <c r="K34">
        <v>63.378942623890872</v>
      </c>
      <c r="L34">
        <v>-9.109458978410963</v>
      </c>
      <c r="M34">
        <v>89.335343246067865</v>
      </c>
      <c r="N34">
        <v>-2.6523028585279889</v>
      </c>
      <c r="P34">
        <v>0.90000000000000024</v>
      </c>
      <c r="Q34">
        <v>100</v>
      </c>
      <c r="R34">
        <v>94.71177627475987</v>
      </c>
      <c r="S34">
        <v>87.231990353753659</v>
      </c>
      <c r="T34">
        <v>86.180013174704641</v>
      </c>
    </row>
    <row r="35" spans="2:20" x14ac:dyDescent="0.25">
      <c r="B35">
        <v>0.95000000000000029</v>
      </c>
      <c r="C35">
        <v>0</v>
      </c>
      <c r="D35">
        <v>63.036809719049252</v>
      </c>
      <c r="E35">
        <v>89.23572814255138</v>
      </c>
      <c r="H35">
        <v>0.95000000000000029</v>
      </c>
      <c r="I35">
        <v>0</v>
      </c>
      <c r="J35">
        <v>0</v>
      </c>
      <c r="K35">
        <v>63.036809719049252</v>
      </c>
      <c r="L35">
        <v>-4.5688197569934346</v>
      </c>
      <c r="M35">
        <v>89.23572814255138</v>
      </c>
      <c r="N35">
        <v>-1.3302529147706537</v>
      </c>
      <c r="P35">
        <v>0.95000000000000029</v>
      </c>
      <c r="Q35">
        <v>100</v>
      </c>
      <c r="R35">
        <v>95.325023190271565</v>
      </c>
      <c r="S35">
        <v>88.714063337351817</v>
      </c>
      <c r="T35">
        <v>87.784453184338631</v>
      </c>
    </row>
    <row r="36" spans="2:20" x14ac:dyDescent="0.25">
      <c r="B36">
        <v>1</v>
      </c>
      <c r="C36">
        <v>0</v>
      </c>
      <c r="D36">
        <v>62.922530485041797</v>
      </c>
      <c r="E36">
        <v>89.202454719783205</v>
      </c>
      <c r="H36">
        <v>1</v>
      </c>
      <c r="I36">
        <v>0</v>
      </c>
      <c r="J36">
        <v>0</v>
      </c>
      <c r="K36">
        <v>62.922530485041797</v>
      </c>
      <c r="L36">
        <v>3.637978807091713E-12</v>
      </c>
      <c r="M36">
        <v>89.202454719783205</v>
      </c>
      <c r="N36">
        <v>5.4569682106375694E-12</v>
      </c>
      <c r="P36">
        <v>1</v>
      </c>
      <c r="Q36">
        <v>100</v>
      </c>
      <c r="R36">
        <v>95.8671433716991</v>
      </c>
      <c r="S36">
        <v>90.024085834030316</v>
      </c>
      <c r="T36">
        <v>89.202454719783205</v>
      </c>
    </row>
    <row r="53" spans="2:3" x14ac:dyDescent="0.25">
      <c r="B53" t="s">
        <v>13</v>
      </c>
      <c r="C53" t="s">
        <v>16</v>
      </c>
    </row>
    <row r="54" spans="2:3" x14ac:dyDescent="0.25">
      <c r="B54" t="s">
        <v>14</v>
      </c>
      <c r="C54" t="s">
        <v>17</v>
      </c>
    </row>
    <row r="55" spans="2:3" x14ac:dyDescent="0.25">
      <c r="B55" t="s">
        <v>15</v>
      </c>
      <c r="C55" t="s">
        <v>18</v>
      </c>
    </row>
    <row r="56" spans="2:3" x14ac:dyDescent="0.25">
      <c r="C56" t="s">
        <v>19</v>
      </c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T40"/>
  <sheetViews>
    <sheetView workbookViewId="0"/>
  </sheetViews>
  <sheetFormatPr defaultRowHeight="15" x14ac:dyDescent="0.25"/>
  <cols>
    <col min="2" max="2" width="9.28515625" bestFit="1" customWidth="1"/>
    <col min="3" max="3" width="12.7109375" bestFit="1" customWidth="1"/>
    <col min="4" max="6" width="9.28515625" bestFit="1" customWidth="1"/>
    <col min="7" max="7" width="12.7109375" bestFit="1" customWidth="1"/>
    <col min="8" max="8" width="9.28515625" bestFit="1" customWidth="1"/>
    <col min="11" max="11" width="9.42578125" customWidth="1"/>
    <col min="12" max="12" width="10.28515625" customWidth="1"/>
    <col min="13" max="13" width="9.5703125" bestFit="1" customWidth="1"/>
    <col min="14" max="14" width="9.28515625" customWidth="1"/>
    <col min="15" max="15" width="9.5703125" bestFit="1" customWidth="1"/>
    <col min="16" max="16" width="13" bestFit="1" customWidth="1"/>
    <col min="17" max="17" width="9.5703125" bestFit="1" customWidth="1"/>
  </cols>
  <sheetData>
    <row r="3" spans="1:20" x14ac:dyDescent="0.25">
      <c r="A3" s="1" t="s">
        <v>2</v>
      </c>
      <c r="C3" s="1" t="s">
        <v>21</v>
      </c>
    </row>
    <row r="4" spans="1:20" x14ac:dyDescent="0.25">
      <c r="A4" t="s">
        <v>3</v>
      </c>
      <c r="C4" t="s">
        <v>22</v>
      </c>
      <c r="D4">
        <v>1</v>
      </c>
    </row>
    <row r="5" spans="1:20" x14ac:dyDescent="0.25">
      <c r="A5" t="s">
        <v>4</v>
      </c>
    </row>
    <row r="6" spans="1:20" x14ac:dyDescent="0.25">
      <c r="A6" t="s">
        <v>5</v>
      </c>
      <c r="B6">
        <v>1</v>
      </c>
    </row>
    <row r="7" spans="1:20" x14ac:dyDescent="0.25">
      <c r="A7" t="s">
        <v>23</v>
      </c>
      <c r="B7">
        <v>1</v>
      </c>
    </row>
    <row r="8" spans="1:20" x14ac:dyDescent="0.25">
      <c r="A8" t="s">
        <v>6</v>
      </c>
    </row>
    <row r="9" spans="1:20" x14ac:dyDescent="0.25">
      <c r="A9" t="s">
        <v>20</v>
      </c>
    </row>
    <row r="10" spans="1:20" x14ac:dyDescent="0.25">
      <c r="A10" t="s">
        <v>7</v>
      </c>
    </row>
    <row r="11" spans="1:20" x14ac:dyDescent="0.25">
      <c r="A11" t="s">
        <v>24</v>
      </c>
    </row>
    <row r="12" spans="1:20" x14ac:dyDescent="0.25">
      <c r="A12" s="1" t="s">
        <v>8</v>
      </c>
      <c r="C12" s="1" t="s">
        <v>26</v>
      </c>
      <c r="D12" s="1" t="s">
        <v>27</v>
      </c>
    </row>
    <row r="13" spans="1:20" x14ac:dyDescent="0.25">
      <c r="A13" t="s">
        <v>25</v>
      </c>
      <c r="B13">
        <f>vx*ux+(v-1)*uxx+(16*x*t-2*t-16*(v-1))*(u-1)+10*x*EXP(-4*x)</f>
        <v>0</v>
      </c>
      <c r="C13">
        <f>u-1</f>
        <v>0</v>
      </c>
      <c r="D13">
        <f>ux-3*(1-u)</f>
        <v>0</v>
      </c>
    </row>
    <row r="14" spans="1:20" x14ac:dyDescent="0.25">
      <c r="A14" t="s">
        <v>28</v>
      </c>
      <c r="B14">
        <f>vxx+ux+4*u-4+x^2-2*t-10*t*EXP(-4*x)</f>
        <v>0</v>
      </c>
      <c r="C14">
        <f>v-1</f>
        <v>0</v>
      </c>
      <c r="D14">
        <f>vx-0.2*(u-1)*EXP(4)</f>
        <v>0</v>
      </c>
      <c r="H14" t="str">
        <f t="array" ref="H14:N36">_xll.PDSOLVE(B13:B14,B4:B11,C13:C14,D13:D14,{0,1},{0,2},,{"format","xcol1"})</f>
        <v>t</v>
      </c>
      <c r="I14">
        <v>0</v>
      </c>
      <c r="J14">
        <v>0</v>
      </c>
      <c r="K14">
        <v>1</v>
      </c>
      <c r="L14">
        <v>1</v>
      </c>
      <c r="M14">
        <v>2</v>
      </c>
      <c r="N14">
        <v>2</v>
      </c>
    </row>
    <row r="15" spans="1:20" x14ac:dyDescent="0.25">
      <c r="H15" t="str">
        <v>x</v>
      </c>
      <c r="I15" t="str">
        <v>u</v>
      </c>
      <c r="J15" t="str">
        <v>v</v>
      </c>
      <c r="K15" t="str">
        <v>u</v>
      </c>
      <c r="L15" t="str">
        <v>v</v>
      </c>
      <c r="M15" t="str">
        <v>u</v>
      </c>
      <c r="N15" t="str">
        <v>v</v>
      </c>
      <c r="Q15" s="1" t="s">
        <v>41</v>
      </c>
    </row>
    <row r="16" spans="1:20" x14ac:dyDescent="0.25">
      <c r="H16">
        <v>0</v>
      </c>
      <c r="I16">
        <v>1</v>
      </c>
      <c r="J16">
        <v>1</v>
      </c>
      <c r="K16">
        <v>1</v>
      </c>
      <c r="L16">
        <v>1</v>
      </c>
      <c r="M16">
        <v>1</v>
      </c>
      <c r="N16">
        <v>1</v>
      </c>
      <c r="Q16">
        <f>1+10*H16*1*EXP(-4*H16)</f>
        <v>1</v>
      </c>
      <c r="R16">
        <f>1+H16^2*1</f>
        <v>1</v>
      </c>
      <c r="S16">
        <f>1+10*H16*2*EXP(-4*H16)</f>
        <v>1</v>
      </c>
      <c r="T16">
        <f>1+2*H16^2</f>
        <v>1</v>
      </c>
    </row>
    <row r="17" spans="8:20" x14ac:dyDescent="0.25">
      <c r="H17">
        <v>0.05</v>
      </c>
      <c r="I17">
        <v>1</v>
      </c>
      <c r="J17">
        <v>1</v>
      </c>
      <c r="K17">
        <v>1.4093657608809231</v>
      </c>
      <c r="L17">
        <v>1.0024999963466663</v>
      </c>
      <c r="M17">
        <v>1.818731454549229</v>
      </c>
      <c r="N17">
        <v>1.0049999936647376</v>
      </c>
      <c r="Q17">
        <f t="shared" ref="Q17:Q36" si="0">1+10*H17*1*EXP(-4*H17)</f>
        <v>1.4093653765389909</v>
      </c>
      <c r="R17">
        <f t="shared" ref="R17:R36" si="1">1+H17^2*1</f>
        <v>1.0024999999999999</v>
      </c>
      <c r="S17">
        <f t="shared" ref="S17:S36" si="2">1+10*H17*2*EXP(-4*H17)</f>
        <v>1.8187307530779817</v>
      </c>
      <c r="T17">
        <f t="shared" ref="T17:T35" si="3">1+2*H17^2</f>
        <v>1.0049999999999999</v>
      </c>
    </row>
    <row r="18" spans="8:20" x14ac:dyDescent="0.25">
      <c r="H18">
        <v>0.1</v>
      </c>
      <c r="I18">
        <v>1</v>
      </c>
      <c r="J18">
        <v>1</v>
      </c>
      <c r="K18">
        <v>1.6703197683322868</v>
      </c>
      <c r="L18">
        <v>1.0099999902805086</v>
      </c>
      <c r="M18">
        <v>2.3406394832655941</v>
      </c>
      <c r="N18">
        <v>1.0199999824349932</v>
      </c>
      <c r="Q18">
        <f t="shared" si="0"/>
        <v>1.6703200460356393</v>
      </c>
      <c r="R18">
        <f t="shared" si="1"/>
        <v>1.01</v>
      </c>
      <c r="S18">
        <f t="shared" si="2"/>
        <v>2.3406400920712787</v>
      </c>
      <c r="T18">
        <f t="shared" si="3"/>
        <v>1.02</v>
      </c>
    </row>
    <row r="19" spans="8:20" x14ac:dyDescent="0.25">
      <c r="H19">
        <v>0.15000000000000002</v>
      </c>
      <c r="I19">
        <v>1</v>
      </c>
      <c r="J19">
        <v>1</v>
      </c>
      <c r="K19">
        <v>1.8232176765804395</v>
      </c>
      <c r="L19">
        <v>1.0224999876295116</v>
      </c>
      <c r="M19">
        <v>2.6464353148294499</v>
      </c>
      <c r="N19">
        <v>1.0449999778362991</v>
      </c>
      <c r="Q19">
        <f t="shared" si="0"/>
        <v>1.8232174541410398</v>
      </c>
      <c r="R19">
        <f t="shared" si="1"/>
        <v>1.0225</v>
      </c>
      <c r="S19">
        <f t="shared" si="2"/>
        <v>2.6464349082820795</v>
      </c>
      <c r="T19">
        <f t="shared" si="3"/>
        <v>1.0449999999999999</v>
      </c>
    </row>
    <row r="20" spans="8:20" x14ac:dyDescent="0.25">
      <c r="H20">
        <v>0.2</v>
      </c>
      <c r="I20">
        <v>1</v>
      </c>
      <c r="J20">
        <v>1</v>
      </c>
      <c r="K20">
        <v>1.8986579517442863</v>
      </c>
      <c r="L20">
        <v>1.0399999822517272</v>
      </c>
      <c r="M20">
        <v>2.797315877624126</v>
      </c>
      <c r="N20">
        <v>1.0799999675198679</v>
      </c>
      <c r="Q20">
        <f t="shared" si="0"/>
        <v>1.8986579282344431</v>
      </c>
      <c r="R20">
        <f t="shared" si="1"/>
        <v>1.04</v>
      </c>
      <c r="S20">
        <f t="shared" si="2"/>
        <v>2.7973158564688863</v>
      </c>
      <c r="T20">
        <f t="shared" si="3"/>
        <v>1.08</v>
      </c>
    </row>
    <row r="21" spans="8:20" x14ac:dyDescent="0.25">
      <c r="H21">
        <v>0.25</v>
      </c>
      <c r="I21">
        <v>1</v>
      </c>
      <c r="J21">
        <v>1</v>
      </c>
      <c r="K21">
        <v>1.9196986895096084</v>
      </c>
      <c r="L21">
        <v>1.0624999802492883</v>
      </c>
      <c r="M21">
        <v>2.8393973626758338</v>
      </c>
      <c r="N21">
        <v>1.1249999637192307</v>
      </c>
      <c r="Q21">
        <f t="shared" si="0"/>
        <v>1.9196986029286058</v>
      </c>
      <c r="R21">
        <f t="shared" si="1"/>
        <v>1.0625</v>
      </c>
      <c r="S21">
        <f t="shared" si="2"/>
        <v>2.8393972058572117</v>
      </c>
      <c r="T21">
        <f t="shared" si="3"/>
        <v>1.125</v>
      </c>
    </row>
    <row r="22" spans="8:20" x14ac:dyDescent="0.25">
      <c r="H22">
        <v>0.3</v>
      </c>
      <c r="I22">
        <v>1</v>
      </c>
      <c r="J22">
        <v>1</v>
      </c>
      <c r="K22">
        <v>1.9035827510050172</v>
      </c>
      <c r="L22">
        <v>1.0899999768012563</v>
      </c>
      <c r="M22">
        <v>2.8071654925106793</v>
      </c>
      <c r="N22">
        <v>1.179999956849225</v>
      </c>
      <c r="Q22">
        <f t="shared" si="0"/>
        <v>1.9035826357366064</v>
      </c>
      <c r="R22">
        <f t="shared" si="1"/>
        <v>1.0900000000000001</v>
      </c>
      <c r="S22">
        <f t="shared" si="2"/>
        <v>2.8071652714732127</v>
      </c>
      <c r="T22">
        <f t="shared" si="3"/>
        <v>1.18</v>
      </c>
    </row>
    <row r="23" spans="8:20" x14ac:dyDescent="0.25">
      <c r="H23">
        <v>0.35</v>
      </c>
      <c r="I23">
        <v>1</v>
      </c>
      <c r="J23">
        <v>1</v>
      </c>
      <c r="K23">
        <v>1.8630893847382828</v>
      </c>
      <c r="L23">
        <v>1.122499975650004</v>
      </c>
      <c r="M23">
        <v>2.7261787646589632</v>
      </c>
      <c r="N23">
        <v>1.244999954454346</v>
      </c>
      <c r="Q23">
        <f t="shared" si="0"/>
        <v>1.8630893737956227</v>
      </c>
      <c r="R23">
        <f t="shared" si="1"/>
        <v>1.1225000000000001</v>
      </c>
      <c r="S23">
        <f t="shared" si="2"/>
        <v>2.7261787475912453</v>
      </c>
      <c r="T23">
        <f t="shared" si="3"/>
        <v>1.2449999999999999</v>
      </c>
    </row>
    <row r="24" spans="8:20" x14ac:dyDescent="0.25">
      <c r="H24">
        <v>0.39999999999999997</v>
      </c>
      <c r="I24">
        <v>1</v>
      </c>
      <c r="J24">
        <v>1</v>
      </c>
      <c r="K24">
        <v>1.8075861790328265</v>
      </c>
      <c r="L24">
        <v>1.1599999741350615</v>
      </c>
      <c r="M24">
        <v>2.6151723563027423</v>
      </c>
      <c r="N24">
        <v>1.3199999512658107</v>
      </c>
      <c r="Q24">
        <f t="shared" si="0"/>
        <v>1.8075860719786216</v>
      </c>
      <c r="R24">
        <f t="shared" si="1"/>
        <v>1.1599999999999999</v>
      </c>
      <c r="S24">
        <f t="shared" si="2"/>
        <v>2.6151721439572433</v>
      </c>
      <c r="T24">
        <f t="shared" si="3"/>
        <v>1.3199999999999998</v>
      </c>
    </row>
    <row r="25" spans="8:20" x14ac:dyDescent="0.25">
      <c r="H25">
        <v>0.44999999999999996</v>
      </c>
      <c r="I25">
        <v>1</v>
      </c>
      <c r="J25">
        <v>1</v>
      </c>
      <c r="K25">
        <v>1.7438449864847319</v>
      </c>
      <c r="L25">
        <v>1.2024999737750626</v>
      </c>
      <c r="M25">
        <v>2.487689973092051</v>
      </c>
      <c r="N25">
        <v>1.4049999503623989</v>
      </c>
      <c r="Q25">
        <f t="shared" si="0"/>
        <v>1.7438449969971395</v>
      </c>
      <c r="R25">
        <f t="shared" si="1"/>
        <v>1.2024999999999999</v>
      </c>
      <c r="S25">
        <f t="shared" si="2"/>
        <v>2.4876899939942789</v>
      </c>
      <c r="T25">
        <f t="shared" si="3"/>
        <v>1.4049999999999998</v>
      </c>
    </row>
    <row r="26" spans="8:20" x14ac:dyDescent="0.25">
      <c r="H26">
        <v>0.49999999999999994</v>
      </c>
      <c r="I26">
        <v>1</v>
      </c>
      <c r="J26">
        <v>1</v>
      </c>
      <c r="K26">
        <v>1.6766764858597509</v>
      </c>
      <c r="L26">
        <v>1.2499999736656302</v>
      </c>
      <c r="M26">
        <v>2.3533529729221905</v>
      </c>
      <c r="N26">
        <v>1.4999999499663503</v>
      </c>
      <c r="Q26">
        <f t="shared" si="0"/>
        <v>1.6766764161830636</v>
      </c>
      <c r="R26">
        <f t="shared" si="1"/>
        <v>1.25</v>
      </c>
      <c r="S26">
        <f t="shared" si="2"/>
        <v>2.3533528323661272</v>
      </c>
      <c r="T26">
        <f t="shared" si="3"/>
        <v>1.5</v>
      </c>
    </row>
    <row r="27" spans="8:20" x14ac:dyDescent="0.25">
      <c r="H27">
        <v>0.54999999999999993</v>
      </c>
      <c r="I27">
        <v>1</v>
      </c>
      <c r="J27">
        <v>1</v>
      </c>
      <c r="K27">
        <v>1.6094173681460435</v>
      </c>
      <c r="L27">
        <v>1.3024999739345564</v>
      </c>
      <c r="M27">
        <v>2.21883473803998</v>
      </c>
      <c r="N27">
        <v>1.604999950355289</v>
      </c>
      <c r="Q27">
        <f t="shared" si="0"/>
        <v>1.6094173709928365</v>
      </c>
      <c r="R27">
        <f t="shared" si="1"/>
        <v>1.3025</v>
      </c>
      <c r="S27">
        <f t="shared" si="2"/>
        <v>2.2188347419856731</v>
      </c>
      <c r="T27">
        <f t="shared" si="3"/>
        <v>1.605</v>
      </c>
    </row>
    <row r="28" spans="8:20" x14ac:dyDescent="0.25">
      <c r="H28">
        <v>0.6</v>
      </c>
      <c r="I28">
        <v>1</v>
      </c>
      <c r="J28">
        <v>1</v>
      </c>
      <c r="K28">
        <v>1.544307755518981</v>
      </c>
      <c r="L28">
        <v>1.3599999746566958</v>
      </c>
      <c r="M28">
        <v>2.0886155129901947</v>
      </c>
      <c r="N28">
        <v>1.7199999516938542</v>
      </c>
      <c r="Q28">
        <f t="shared" si="0"/>
        <v>1.5443077197364752</v>
      </c>
      <c r="R28">
        <f t="shared" si="1"/>
        <v>1.3599999999999999</v>
      </c>
      <c r="S28">
        <f t="shared" si="2"/>
        <v>2.0886154394729504</v>
      </c>
      <c r="T28">
        <f t="shared" si="3"/>
        <v>1.72</v>
      </c>
    </row>
    <row r="29" spans="8:20" x14ac:dyDescent="0.25">
      <c r="H29">
        <v>0.65</v>
      </c>
      <c r="I29">
        <v>1</v>
      </c>
      <c r="J29">
        <v>1</v>
      </c>
      <c r="K29">
        <v>1.4827782656010855</v>
      </c>
      <c r="L29">
        <v>1.4224999754121415</v>
      </c>
      <c r="M29">
        <v>1.9655565331530243</v>
      </c>
      <c r="N29">
        <v>1.8449999531517727</v>
      </c>
      <c r="Q29">
        <f t="shared" si="0"/>
        <v>1.4827782583931701</v>
      </c>
      <c r="R29">
        <f t="shared" si="1"/>
        <v>1.4225000000000001</v>
      </c>
      <c r="S29">
        <f t="shared" si="2"/>
        <v>1.9655565167863402</v>
      </c>
      <c r="T29">
        <f t="shared" si="3"/>
        <v>1.8450000000000002</v>
      </c>
    </row>
    <row r="30" spans="8:20" x14ac:dyDescent="0.25">
      <c r="H30">
        <v>0.70000000000000007</v>
      </c>
      <c r="I30">
        <v>1</v>
      </c>
      <c r="J30">
        <v>1</v>
      </c>
      <c r="K30">
        <v>1.4256704531060755</v>
      </c>
      <c r="L30">
        <v>1.4899999765022893</v>
      </c>
      <c r="M30">
        <v>1.8513409080464196</v>
      </c>
      <c r="N30">
        <v>1.979999955337445</v>
      </c>
      <c r="Q30">
        <f t="shared" si="0"/>
        <v>1.4256704383765257</v>
      </c>
      <c r="R30">
        <f t="shared" si="1"/>
        <v>1.4900000000000002</v>
      </c>
      <c r="S30">
        <f t="shared" si="2"/>
        <v>1.8513408767530515</v>
      </c>
      <c r="T30">
        <f t="shared" si="3"/>
        <v>1.9800000000000002</v>
      </c>
    </row>
    <row r="31" spans="8:20" x14ac:dyDescent="0.25">
      <c r="H31">
        <v>0.75000000000000011</v>
      </c>
      <c r="I31">
        <v>1</v>
      </c>
      <c r="J31">
        <v>1</v>
      </c>
      <c r="K31">
        <v>1.3734030220808258</v>
      </c>
      <c r="L31">
        <v>1.5624999775575641</v>
      </c>
      <c r="M31">
        <v>1.7468060458237042</v>
      </c>
      <c r="N31">
        <v>2.1249999575145355</v>
      </c>
      <c r="Q31">
        <f t="shared" si="0"/>
        <v>1.3734030127589794</v>
      </c>
      <c r="R31">
        <f t="shared" si="1"/>
        <v>1.5625000000000002</v>
      </c>
      <c r="S31">
        <f t="shared" si="2"/>
        <v>1.7468060255179589</v>
      </c>
      <c r="T31">
        <f t="shared" si="3"/>
        <v>2.1250000000000004</v>
      </c>
    </row>
    <row r="32" spans="8:20" x14ac:dyDescent="0.25">
      <c r="H32">
        <v>0.80000000000000016</v>
      </c>
      <c r="I32">
        <v>1</v>
      </c>
      <c r="J32">
        <v>1</v>
      </c>
      <c r="K32">
        <v>1.326097636953133</v>
      </c>
      <c r="L32">
        <v>1.6399999787778596</v>
      </c>
      <c r="M32">
        <v>1.6521952753775111</v>
      </c>
      <c r="N32">
        <v>2.2799999600837477</v>
      </c>
      <c r="Q32">
        <f t="shared" si="0"/>
        <v>1.3260976318269295</v>
      </c>
      <c r="R32">
        <f t="shared" si="1"/>
        <v>1.6400000000000001</v>
      </c>
      <c r="S32">
        <f t="shared" si="2"/>
        <v>1.652195263653859</v>
      </c>
      <c r="T32">
        <f t="shared" si="3"/>
        <v>2.2800000000000002</v>
      </c>
    </row>
    <row r="33" spans="4:20" x14ac:dyDescent="0.25">
      <c r="H33">
        <v>0.8500000000000002</v>
      </c>
      <c r="I33">
        <v>1</v>
      </c>
      <c r="J33">
        <v>1</v>
      </c>
      <c r="K33">
        <v>1.2836728013871037</v>
      </c>
      <c r="L33">
        <v>1.7224999799723002</v>
      </c>
      <c r="M33">
        <v>1.5673456040584253</v>
      </c>
      <c r="N33">
        <v>2.4449999626629921</v>
      </c>
      <c r="Q33">
        <f t="shared" si="0"/>
        <v>1.2836727946627715</v>
      </c>
      <c r="R33">
        <f t="shared" si="1"/>
        <v>1.7225000000000004</v>
      </c>
      <c r="S33">
        <f t="shared" si="2"/>
        <v>1.567345589325543</v>
      </c>
      <c r="T33">
        <f t="shared" si="3"/>
        <v>2.4450000000000007</v>
      </c>
    </row>
    <row r="34" spans="4:20" x14ac:dyDescent="0.25">
      <c r="H34">
        <v>0.90000000000000024</v>
      </c>
      <c r="I34">
        <v>1</v>
      </c>
      <c r="J34">
        <v>1</v>
      </c>
      <c r="K34">
        <v>1.2459135043913292</v>
      </c>
      <c r="L34">
        <v>1.80999998121145</v>
      </c>
      <c r="M34">
        <v>1.4918270098958402</v>
      </c>
      <c r="N34">
        <v>2.6199999653922843</v>
      </c>
      <c r="Q34">
        <f t="shared" si="0"/>
        <v>1.2459135020256329</v>
      </c>
      <c r="R34">
        <f t="shared" si="1"/>
        <v>1.8100000000000005</v>
      </c>
      <c r="S34">
        <f t="shared" si="2"/>
        <v>1.4918270040512658</v>
      </c>
      <c r="T34">
        <f t="shared" si="3"/>
        <v>2.620000000000001</v>
      </c>
    </row>
    <row r="35" spans="4:20" x14ac:dyDescent="0.25">
      <c r="H35">
        <v>0.95000000000000029</v>
      </c>
      <c r="I35">
        <v>1</v>
      </c>
      <c r="J35">
        <v>1</v>
      </c>
      <c r="K35">
        <v>1.2125223360683441</v>
      </c>
      <c r="L35">
        <v>1.9024999824332436</v>
      </c>
      <c r="M35">
        <v>1.4250446731007911</v>
      </c>
      <c r="N35">
        <v>2.8049999681459603</v>
      </c>
      <c r="Q35">
        <f t="shared" si="0"/>
        <v>1.212522332633573</v>
      </c>
      <c r="R35">
        <f t="shared" si="1"/>
        <v>1.9025000000000005</v>
      </c>
      <c r="S35">
        <f t="shared" si="2"/>
        <v>1.425044665267146</v>
      </c>
      <c r="T35">
        <f t="shared" si="3"/>
        <v>2.805000000000001</v>
      </c>
    </row>
    <row r="36" spans="4:20" x14ac:dyDescent="0.25">
      <c r="H36">
        <v>1</v>
      </c>
      <c r="I36">
        <v>1</v>
      </c>
      <c r="J36">
        <v>1</v>
      </c>
      <c r="K36">
        <v>1.1831563910904723</v>
      </c>
      <c r="L36">
        <v>1.9999999836402795</v>
      </c>
      <c r="M36">
        <v>1.366312783019229</v>
      </c>
      <c r="N36">
        <v>2.999999970927504</v>
      </c>
      <c r="Q36">
        <f t="shared" si="0"/>
        <v>1.1831563888873418</v>
      </c>
      <c r="R36">
        <f t="shared" si="1"/>
        <v>2</v>
      </c>
      <c r="S36">
        <f t="shared" si="2"/>
        <v>1.3663127777746835</v>
      </c>
      <c r="T36">
        <f>1+2*H36^2</f>
        <v>3</v>
      </c>
    </row>
    <row r="38" spans="4:20" x14ac:dyDescent="0.25">
      <c r="D38" t="s">
        <v>29</v>
      </c>
      <c r="E38" t="s">
        <v>32</v>
      </c>
    </row>
    <row r="39" spans="4:20" x14ac:dyDescent="0.25">
      <c r="D39" t="s">
        <v>30</v>
      </c>
      <c r="E39" t="s">
        <v>33</v>
      </c>
    </row>
    <row r="40" spans="4:20" x14ac:dyDescent="0.25">
      <c r="D40" t="s">
        <v>31</v>
      </c>
      <c r="E40" t="s">
        <v>34</v>
      </c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37"/>
  <sheetViews>
    <sheetView workbookViewId="0"/>
  </sheetViews>
  <sheetFormatPr defaultRowHeight="15" x14ac:dyDescent="0.25"/>
  <cols>
    <col min="8" max="8" width="9.28515625" bestFit="1" customWidth="1"/>
    <col min="9" max="10" width="9.42578125" bestFit="1" customWidth="1"/>
    <col min="11" max="11" width="12.7109375" bestFit="1" customWidth="1"/>
    <col min="12" max="12" width="12.85546875" bestFit="1" customWidth="1"/>
    <col min="13" max="15" width="12.7109375" bestFit="1" customWidth="1"/>
  </cols>
  <sheetData>
    <row r="1" spans="1:15" x14ac:dyDescent="0.25">
      <c r="A1" t="s">
        <v>1</v>
      </c>
    </row>
    <row r="3" spans="1:15" x14ac:dyDescent="0.25">
      <c r="I3" t="str">
        <f t="array" ref="I3:O25">_xll.PDSOLVE(B12,B6:B10,C12,D12,{0,1},{0,0.4,0.6,1,2,3})</f>
        <v>t</v>
      </c>
      <c r="J3">
        <v>0</v>
      </c>
      <c r="K3">
        <v>0.4</v>
      </c>
      <c r="L3">
        <v>0.6</v>
      </c>
      <c r="M3">
        <v>1</v>
      </c>
      <c r="N3">
        <v>2</v>
      </c>
      <c r="O3">
        <v>3</v>
      </c>
    </row>
    <row r="4" spans="1:15" x14ac:dyDescent="0.25">
      <c r="I4" t="str">
        <v>x</v>
      </c>
      <c r="J4" t="str">
        <v>u</v>
      </c>
      <c r="K4" t="str">
        <v>u</v>
      </c>
      <c r="L4" t="str">
        <v>u</v>
      </c>
      <c r="M4" t="str">
        <v>u</v>
      </c>
      <c r="N4" t="str">
        <v>u</v>
      </c>
      <c r="O4" t="str">
        <v>u</v>
      </c>
    </row>
    <row r="5" spans="1:15" x14ac:dyDescent="0.25">
      <c r="A5" s="1" t="s">
        <v>2</v>
      </c>
      <c r="B5">
        <v>0.01</v>
      </c>
      <c r="C5" s="1" t="s">
        <v>21</v>
      </c>
      <c r="I5">
        <v>0</v>
      </c>
      <c r="J5">
        <v>0</v>
      </c>
      <c r="K5">
        <v>-1.2732537211909153E-19</v>
      </c>
      <c r="L5">
        <v>7.4215984031004625E-20</v>
      </c>
      <c r="M5">
        <v>6.1538381363737143E-19</v>
      </c>
      <c r="N5">
        <v>1.3114297143493661E-18</v>
      </c>
      <c r="O5">
        <v>1.5608237227828809E-18</v>
      </c>
    </row>
    <row r="6" spans="1:15" x14ac:dyDescent="0.25">
      <c r="A6" t="s">
        <v>3</v>
      </c>
      <c r="C6" t="s">
        <v>35</v>
      </c>
      <c r="D6">
        <v>0.1</v>
      </c>
      <c r="I6">
        <v>0.05</v>
      </c>
      <c r="J6">
        <v>0.15643446504023087</v>
      </c>
      <c r="K6">
        <v>6.2967367672697019E-2</v>
      </c>
      <c r="L6">
        <v>4.8911186542937371E-2</v>
      </c>
      <c r="M6">
        <v>3.3239452858976178E-2</v>
      </c>
      <c r="N6">
        <v>1.4479493919759733E-2</v>
      </c>
      <c r="O6">
        <v>5.9155804377846984E-3</v>
      </c>
    </row>
    <row r="7" spans="1:15" x14ac:dyDescent="0.25">
      <c r="A7" t="s">
        <v>4</v>
      </c>
      <c r="I7">
        <v>0.1</v>
      </c>
      <c r="J7">
        <v>0.3090169943749474</v>
      </c>
      <c r="K7">
        <v>0.12565239290029656</v>
      </c>
      <c r="L7">
        <v>9.7644219675346894E-2</v>
      </c>
      <c r="M7">
        <v>6.6311544998990252E-2</v>
      </c>
      <c r="N7">
        <v>2.8753611104754731E-2</v>
      </c>
      <c r="O7">
        <v>1.1711215341232343E-2</v>
      </c>
    </row>
    <row r="8" spans="1:15" x14ac:dyDescent="0.25">
      <c r="A8" t="s">
        <v>5</v>
      </c>
      <c r="B8">
        <f>SIN(PI()*x)</f>
        <v>0</v>
      </c>
      <c r="I8">
        <v>0.15000000000000002</v>
      </c>
      <c r="J8">
        <v>0.4539904997395468</v>
      </c>
      <c r="K8">
        <v>0.18775998750532824</v>
      </c>
      <c r="L8">
        <v>0.14600943742350087</v>
      </c>
      <c r="M8">
        <v>9.9035389817194647E-2</v>
      </c>
      <c r="N8">
        <v>4.2612425268476688E-2</v>
      </c>
      <c r="O8">
        <v>1.7267754838469436E-2</v>
      </c>
    </row>
    <row r="9" spans="1:15" x14ac:dyDescent="0.25">
      <c r="A9" t="s">
        <v>6</v>
      </c>
      <c r="I9">
        <v>0.2</v>
      </c>
      <c r="J9">
        <v>0.58778525229247314</v>
      </c>
      <c r="K9">
        <v>0.24896798751888316</v>
      </c>
      <c r="L9">
        <v>0.19379249952943098</v>
      </c>
      <c r="M9">
        <v>0.13120178128744162</v>
      </c>
      <c r="N9">
        <v>5.5837183835280066E-2</v>
      </c>
      <c r="O9">
        <v>2.2467764934255438E-2</v>
      </c>
    </row>
    <row r="10" spans="1:15" x14ac:dyDescent="0.25">
      <c r="A10" t="s">
        <v>7</v>
      </c>
      <c r="I10">
        <v>0.25</v>
      </c>
      <c r="J10">
        <v>0.70710678118654746</v>
      </c>
      <c r="K10">
        <v>0.30890944856442315</v>
      </c>
      <c r="L10">
        <v>0.24073770455459786</v>
      </c>
      <c r="M10">
        <v>0.16255591876336609</v>
      </c>
      <c r="N10">
        <v>6.8196653088726022E-2</v>
      </c>
      <c r="O10">
        <v>2.7196685725672458E-2</v>
      </c>
    </row>
    <row r="11" spans="1:15" x14ac:dyDescent="0.25">
      <c r="A11" s="1" t="s">
        <v>8</v>
      </c>
      <c r="C11" s="1" t="s">
        <v>10</v>
      </c>
      <c r="D11" s="1" t="s">
        <v>11</v>
      </c>
      <c r="I11">
        <v>0.3</v>
      </c>
      <c r="J11">
        <v>0.80901699437494745</v>
      </c>
      <c r="K11">
        <v>0.3671489791930167</v>
      </c>
      <c r="L11">
        <v>0.28652523109953676</v>
      </c>
      <c r="M11">
        <v>0.19277623750473644</v>
      </c>
      <c r="N11">
        <v>7.9444482299809049E-2</v>
      </c>
      <c r="O11">
        <v>3.1344338888044034E-2</v>
      </c>
    </row>
    <row r="12" spans="1:15" x14ac:dyDescent="0.25">
      <c r="A12" t="s">
        <v>0</v>
      </c>
      <c r="B12">
        <f>mu*uxx-u*ux</f>
        <v>0</v>
      </c>
      <c r="C12">
        <f>u</f>
        <v>0</v>
      </c>
      <c r="D12">
        <f>u</f>
        <v>0</v>
      </c>
      <c r="I12">
        <v>0.35</v>
      </c>
      <c r="J12">
        <v>0.89100652418836779</v>
      </c>
      <c r="K12">
        <v>0.42314957458062596</v>
      </c>
      <c r="L12">
        <v>0.33073897653815199</v>
      </c>
      <c r="M12">
        <v>0.22144813892532</v>
      </c>
      <c r="N12">
        <v>8.9318162702505879E-2</v>
      </c>
      <c r="O12">
        <v>3.4806865123350413E-2</v>
      </c>
    </row>
    <row r="13" spans="1:15" x14ac:dyDescent="0.25">
      <c r="I13">
        <v>0.39999999999999997</v>
      </c>
      <c r="J13">
        <v>0.95105651629515353</v>
      </c>
      <c r="K13">
        <v>0.4762246344651177</v>
      </c>
      <c r="L13">
        <v>0.37282035732587859</v>
      </c>
      <c r="M13">
        <v>0.24803164600411357</v>
      </c>
      <c r="N13">
        <v>9.7540283913211123E-2</v>
      </c>
      <c r="O13">
        <v>3.7489145593608941E-2</v>
      </c>
    </row>
    <row r="14" spans="1:15" x14ac:dyDescent="0.25">
      <c r="I14">
        <v>0.44999999999999996</v>
      </c>
      <c r="J14">
        <v>0.98768834059513766</v>
      </c>
      <c r="K14">
        <v>0.52546720957576942</v>
      </c>
      <c r="L14">
        <v>0.41200179464884445</v>
      </c>
      <c r="M14">
        <v>0.27182278194617182</v>
      </c>
      <c r="N14">
        <v>0.10382293902347456</v>
      </c>
      <c r="O14">
        <v>3.9307725301495615E-2</v>
      </c>
    </row>
    <row r="15" spans="1:15" x14ac:dyDescent="0.25">
      <c r="I15">
        <v>0.49999999999999994</v>
      </c>
      <c r="J15">
        <v>1</v>
      </c>
      <c r="K15">
        <v>0.56964619824279739</v>
      </c>
      <c r="L15">
        <v>0.44721315426913744</v>
      </c>
      <c r="M15">
        <v>0.2919109850360691</v>
      </c>
      <c r="N15">
        <v>0.10787623130670247</v>
      </c>
      <c r="O15">
        <v>4.019416221433484E-2</v>
      </c>
    </row>
    <row r="16" spans="1:15" x14ac:dyDescent="0.25">
      <c r="I16">
        <v>0.54999999999999993</v>
      </c>
      <c r="J16">
        <v>0.98768834059513777</v>
      </c>
      <c r="K16">
        <v>0.60705513870065997</v>
      </c>
      <c r="L16">
        <v>0.47695378081627782</v>
      </c>
      <c r="M16">
        <v>0.30713793714571397</v>
      </c>
      <c r="N16">
        <v>0.1094217609902883</v>
      </c>
      <c r="O16">
        <v>4.0098719862921059E-2</v>
      </c>
    </row>
    <row r="17" spans="4:15" x14ac:dyDescent="0.25">
      <c r="I17">
        <v>0.6</v>
      </c>
      <c r="J17">
        <v>0.95105651629515364</v>
      </c>
      <c r="K17">
        <v>0.63530338314554313</v>
      </c>
      <c r="L17">
        <v>0.49913149569179271</v>
      </c>
      <c r="M17">
        <v>0.31607160475905544</v>
      </c>
      <c r="N17">
        <v>0.10821161438604368</v>
      </c>
      <c r="O17">
        <v>3.8994127108455325E-2</v>
      </c>
    </row>
    <row r="18" spans="4:15" x14ac:dyDescent="0.25">
      <c r="I18">
        <v>0.65</v>
      </c>
      <c r="J18">
        <v>0.8910065241883679</v>
      </c>
      <c r="K18">
        <v>0.65104931382463449</v>
      </c>
      <c r="L18">
        <v>0.51088504306657645</v>
      </c>
      <c r="M18">
        <v>0.31701790326961599</v>
      </c>
      <c r="N18">
        <v>0.10405283967846156</v>
      </c>
      <c r="O18">
        <v>3.6879197855943416E-2</v>
      </c>
    </row>
    <row r="19" spans="4:15" x14ac:dyDescent="0.25">
      <c r="I19">
        <v>0.70000000000000007</v>
      </c>
      <c r="J19">
        <v>0.80901699437494745</v>
      </c>
      <c r="K19">
        <v>0.64972714250174113</v>
      </c>
      <c r="L19">
        <v>0.50845457654277681</v>
      </c>
      <c r="M19">
        <v>0.30810718407848592</v>
      </c>
      <c r="N19">
        <v>9.6835993073730017E-2</v>
      </c>
      <c r="O19">
        <v>3.3781846446949711E-2</v>
      </c>
    </row>
    <row r="20" spans="4:15" x14ac:dyDescent="0.25">
      <c r="I20">
        <v>0.75000000000000011</v>
      </c>
      <c r="J20">
        <v>0.70710678118654724</v>
      </c>
      <c r="K20">
        <v>0.62542042369628159</v>
      </c>
      <c r="L20">
        <v>0.48723859397132196</v>
      </c>
      <c r="M20">
        <v>0.28750007046554532</v>
      </c>
      <c r="N20">
        <v>8.6565253544137771E-2</v>
      </c>
      <c r="O20">
        <v>2.9761187743463341E-2</v>
      </c>
    </row>
    <row r="21" spans="4:15" x14ac:dyDescent="0.25">
      <c r="I21">
        <v>0.80000000000000016</v>
      </c>
      <c r="J21">
        <v>0.5877852522924728</v>
      </c>
      <c r="K21">
        <v>0.57123665538880131</v>
      </c>
      <c r="L21">
        <v>0.44228699484845962</v>
      </c>
      <c r="M21">
        <v>0.25374977538248905</v>
      </c>
      <c r="N21">
        <v>7.3385482081579134E-2</v>
      </c>
      <c r="O21">
        <v>2.4908229317970675E-2</v>
      </c>
    </row>
    <row r="22" spans="4:15" x14ac:dyDescent="0.25">
      <c r="I22">
        <v>0.8500000000000002</v>
      </c>
      <c r="J22">
        <v>0.45399049973954647</v>
      </c>
      <c r="K22">
        <v>0.48074178042205329</v>
      </c>
      <c r="L22">
        <v>0.36952764732277643</v>
      </c>
      <c r="M22">
        <v>0.20631149366091089</v>
      </c>
      <c r="N22">
        <v>5.7600781457158426E-2</v>
      </c>
      <c r="O22">
        <v>1.9344871263149214E-2</v>
      </c>
    </row>
    <row r="23" spans="4:15" x14ac:dyDescent="0.25">
      <c r="I23">
        <v>0.90000000000000024</v>
      </c>
      <c r="J23">
        <v>0.30901699437494667</v>
      </c>
      <c r="K23">
        <v>0.35091131834992512</v>
      </c>
      <c r="L23">
        <v>0.2678184014326549</v>
      </c>
      <c r="M23">
        <v>0.1460940075784167</v>
      </c>
      <c r="N23">
        <v>3.9678638323440381E-2</v>
      </c>
      <c r="O23">
        <v>1.3220984307302102E-2</v>
      </c>
    </row>
    <row r="24" spans="4:15" x14ac:dyDescent="0.25">
      <c r="I24">
        <v>0.95000000000000029</v>
      </c>
      <c r="J24">
        <v>0.15643446504023012</v>
      </c>
      <c r="K24">
        <v>0.18602241250037754</v>
      </c>
      <c r="L24">
        <v>0.14122214523591115</v>
      </c>
      <c r="M24">
        <v>7.5829949420440593E-2</v>
      </c>
      <c r="N24">
        <v>2.0235103922402072E-2</v>
      </c>
      <c r="O24">
        <v>6.7095340115625336E-3</v>
      </c>
    </row>
    <row r="25" spans="4:15" x14ac:dyDescent="0.25">
      <c r="I25">
        <v>1</v>
      </c>
      <c r="J25">
        <v>1.22514845490862E-16</v>
      </c>
      <c r="K25">
        <v>1.22514845490862E-16</v>
      </c>
      <c r="L25">
        <v>1.22514845490862E-16</v>
      </c>
      <c r="M25">
        <v>1.22514845490862E-16</v>
      </c>
      <c r="N25">
        <v>1.22514845490862E-16</v>
      </c>
      <c r="O25">
        <v>1.22514845490862E-16</v>
      </c>
    </row>
    <row r="32" spans="4:15" x14ac:dyDescent="0.25">
      <c r="D32" t="s">
        <v>29</v>
      </c>
    </row>
    <row r="33" spans="4:4" x14ac:dyDescent="0.25">
      <c r="D33" t="s">
        <v>36</v>
      </c>
    </row>
    <row r="34" spans="4:4" x14ac:dyDescent="0.25">
      <c r="D34" t="s">
        <v>38</v>
      </c>
    </row>
    <row r="35" spans="4:4" x14ac:dyDescent="0.25">
      <c r="D35" t="s">
        <v>30</v>
      </c>
    </row>
    <row r="36" spans="4:4" x14ac:dyDescent="0.25">
      <c r="D36" t="s">
        <v>31</v>
      </c>
    </row>
    <row r="37" spans="4:4" x14ac:dyDescent="0.25">
      <c r="D37" t="s">
        <v>37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21</vt:i4>
      </vt:variant>
    </vt:vector>
  </HeadingPairs>
  <TitlesOfParts>
    <vt:vector size="25" baseType="lpstr">
      <vt:lpstr>Readme</vt:lpstr>
      <vt:lpstr>Heat eqn</vt:lpstr>
      <vt:lpstr>Nonlinear System</vt:lpstr>
      <vt:lpstr>Burgers' eqn</vt:lpstr>
      <vt:lpstr>'Nonlinear System'!alpha</vt:lpstr>
      <vt:lpstr>'Heat eqn'!k</vt:lpstr>
      <vt:lpstr>'Burgers'' eqn'!mu</vt:lpstr>
      <vt:lpstr>'Burgers'' eqn'!t</vt:lpstr>
      <vt:lpstr>'Heat eqn'!t</vt:lpstr>
      <vt:lpstr>'Nonlinear System'!t</vt:lpstr>
      <vt:lpstr>'Burgers'' eqn'!u</vt:lpstr>
      <vt:lpstr>'Heat eqn'!u</vt:lpstr>
      <vt:lpstr>'Nonlinear System'!u</vt:lpstr>
      <vt:lpstr>'Burgers'' eqn'!ux</vt:lpstr>
      <vt:lpstr>'Heat eqn'!ux</vt:lpstr>
      <vt:lpstr>'Nonlinear System'!ux</vt:lpstr>
      <vt:lpstr>'Burgers'' eqn'!uxx</vt:lpstr>
      <vt:lpstr>'Heat eqn'!uxx</vt:lpstr>
      <vt:lpstr>'Nonlinear System'!uxx</vt:lpstr>
      <vt:lpstr>'Nonlinear System'!v</vt:lpstr>
      <vt:lpstr>'Nonlinear System'!vx</vt:lpstr>
      <vt:lpstr>'Nonlinear System'!vxx</vt:lpstr>
      <vt:lpstr>'Burgers'' eqn'!x</vt:lpstr>
      <vt:lpstr>'Heat eqn'!x</vt:lpstr>
      <vt:lpstr>'Nonlinear System'!x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support@excel-works.com</dc:creator>
  <cp:lastModifiedBy>Support</cp:lastModifiedBy>
  <dcterms:created xsi:type="dcterms:W3CDTF">2018-04-03T01:42:30Z</dcterms:created>
  <dcterms:modified xsi:type="dcterms:W3CDTF">2020-09-02T01:10:21Z</dcterms:modified>
</cp:coreProperties>
</file>